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 tabRatio="766"/>
  </bookViews>
  <sheets>
    <sheet name="2026上半年公示2026.7.2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<sst xmlns="http://schemas.openxmlformats.org/spreadsheetml/2006/main" count="379" uniqueCount="368">
  <si>
    <t>行唐县青年就业创业孵化基地房租水电费明细表</t>
  </si>
  <si>
    <t>孵化基地名称（盖章）：                                                   第三方租金评估标准：西：1.65元/㎡/天 ；东：1.5元/㎡/天                                     申领补贴起止时间：2025-12-01---2026-05-31</t>
  </si>
  <si>
    <t>行唐县青年就业创业孵化基地房租水电补贴费明细表</t>
  </si>
  <si>
    <t>孵化基地名称：       行唐县青年就业创业孵化基地                               第三方租金评估标准：西：1.65元/㎡/天 ；东：1.5元/㎡/天                        申领补贴起止时间：2025-12-01---2026-05-31</t>
  </si>
  <si>
    <t>序号</t>
  </si>
  <si>
    <t>房间</t>
  </si>
  <si>
    <t>项目名称</t>
  </si>
  <si>
    <t>姓名</t>
  </si>
  <si>
    <t>身份证号码</t>
  </si>
  <si>
    <t>孵化间
面积
（㎡）</t>
  </si>
  <si>
    <t>公共服务
面积
（㎡）</t>
  </si>
  <si>
    <t>入驻时间</t>
  </si>
  <si>
    <t>补贴起始时间</t>
  </si>
  <si>
    <t>补贴终止时间</t>
  </si>
  <si>
    <t>补贴天数</t>
  </si>
  <si>
    <t xml:space="preserve">房租补贴标准
元/㎡/天 </t>
  </si>
  <si>
    <t>房租补贴金额（元）</t>
  </si>
  <si>
    <t>水电补贴
金额（元）</t>
  </si>
  <si>
    <t>合计金额
（元）</t>
  </si>
  <si>
    <t>行唐县立新文化艺术行</t>
  </si>
  <si>
    <t>申立新</t>
  </si>
  <si>
    <t>132337********0893</t>
  </si>
  <si>
    <t>行唐县艺馨阁文化工作室</t>
  </si>
  <si>
    <t>孙小欣</t>
  </si>
  <si>
    <t>130125********2022</t>
  </si>
  <si>
    <t>行唐县来莱文化店</t>
  </si>
  <si>
    <t>乔建辉</t>
  </si>
  <si>
    <t>132337********1472</t>
  </si>
  <si>
    <t>行唐县贤德信息技术咨询中心</t>
  </si>
  <si>
    <t>王晨霞</t>
  </si>
  <si>
    <t>130125********8521</t>
  </si>
  <si>
    <t>行唐县浩良电子产品销售店</t>
  </si>
  <si>
    <t>杨兴坤</t>
  </si>
  <si>
    <t>130125********0010</t>
  </si>
  <si>
    <t>行唐县喜见婚礼服饰店</t>
  </si>
  <si>
    <t>康可心</t>
  </si>
  <si>
    <t>130125********2024</t>
  </si>
  <si>
    <t>行唐县涵楠婚礼服务店</t>
  </si>
  <si>
    <t>康军霞</t>
  </si>
  <si>
    <t>130125********2027</t>
  </si>
  <si>
    <t>2026-05-31</t>
  </si>
  <si>
    <t>行唐县圆东家政服务中心</t>
  </si>
  <si>
    <t>赵卫东</t>
  </si>
  <si>
    <t>132337********3052</t>
  </si>
  <si>
    <t>行唐县雨沐美容店</t>
  </si>
  <si>
    <t>顾金平</t>
  </si>
  <si>
    <t>行唐县百消丹健康美容馆</t>
  </si>
  <si>
    <t>孙秀娟</t>
  </si>
  <si>
    <t>132337********3480</t>
  </si>
  <si>
    <t>行唐宇星建筑工程队</t>
  </si>
  <si>
    <t>赵丽卫</t>
  </si>
  <si>
    <t>130125********6521</t>
  </si>
  <si>
    <t>行唐县月棠护肤保养店</t>
  </si>
  <si>
    <t>霍桂霞</t>
  </si>
  <si>
    <t>130125********7583</t>
  </si>
  <si>
    <t>行唐县温暖个人形象设计店</t>
  </si>
  <si>
    <t>霍琪炫</t>
  </si>
  <si>
    <t>130125********654X</t>
  </si>
  <si>
    <t>行唐县李情男电子产品销售店</t>
  </si>
  <si>
    <t>李倩男</t>
  </si>
  <si>
    <t>行唐县雅墨书画经营部</t>
  </si>
  <si>
    <t>高月敏</t>
  </si>
  <si>
    <t>130125********3521</t>
  </si>
  <si>
    <t>行唐县爱静美容店</t>
  </si>
  <si>
    <t>张亚茹</t>
  </si>
  <si>
    <t>130125********6524</t>
  </si>
  <si>
    <t>行唐静艺轩艺术工作店</t>
  </si>
  <si>
    <t>张英轩</t>
  </si>
  <si>
    <t>130125********8020</t>
  </si>
  <si>
    <t>行唐县锦上消费合作店</t>
  </si>
  <si>
    <t>高照烨</t>
  </si>
  <si>
    <t>130125********0027</t>
  </si>
  <si>
    <t>行唐县会茹健康美容店</t>
  </si>
  <si>
    <t>刘娜</t>
  </si>
  <si>
    <t>130125********0024</t>
  </si>
  <si>
    <t>行唐县恩创网络科技工作室</t>
  </si>
  <si>
    <t>靳栓文</t>
  </si>
  <si>
    <t>132337********0493</t>
  </si>
  <si>
    <t>行唐县裕群商行</t>
  </si>
  <si>
    <t>刘翠霞</t>
  </si>
  <si>
    <t>130125********4529</t>
  </si>
  <si>
    <t>行唐县悦容美容店</t>
  </si>
  <si>
    <t>周锁姣</t>
  </si>
  <si>
    <t>130125********3566</t>
  </si>
  <si>
    <t>行唐县麦萃便利店</t>
  </si>
  <si>
    <t>杨梦洁</t>
  </si>
  <si>
    <t>130125********1521</t>
  </si>
  <si>
    <t>行唐县铁升商贸中心</t>
  </si>
  <si>
    <t>严雪亮</t>
  </si>
  <si>
    <t>130125********2052</t>
  </si>
  <si>
    <t>行唐县绕梁商贸工作室</t>
  </si>
  <si>
    <t>刘汉飞</t>
  </si>
  <si>
    <t>522428********1648</t>
  </si>
  <si>
    <t>行唐县蓉玺窗帘总汇店</t>
  </si>
  <si>
    <t>赵梦雪</t>
  </si>
  <si>
    <t>130125********0025</t>
  </si>
  <si>
    <t>行唐县程翼文化传媒工作室</t>
  </si>
  <si>
    <t>马艳菲</t>
  </si>
  <si>
    <t>130125********0022</t>
  </si>
  <si>
    <t>行唐县小高文化科技工作室</t>
  </si>
  <si>
    <t>高丽婧</t>
  </si>
  <si>
    <t>130125********0026</t>
  </si>
  <si>
    <t>行唐县甲小甲美甲店</t>
  </si>
  <si>
    <t>郝晓伟</t>
  </si>
  <si>
    <t>130125********5546</t>
  </si>
  <si>
    <t>行唐县佳梦家政服务中心</t>
  </si>
  <si>
    <t>康梦</t>
  </si>
  <si>
    <t>130125********2042</t>
  </si>
  <si>
    <t>行唐县梦梦专业护肤美体店</t>
  </si>
  <si>
    <t>孙梦格</t>
  </si>
  <si>
    <t>130125********2026</t>
  </si>
  <si>
    <t>行唐县莹米文化传媒工作室</t>
  </si>
  <si>
    <t>赵芽莹</t>
  </si>
  <si>
    <t>130125********0041</t>
  </si>
  <si>
    <t>行唐县且慢文化用品店</t>
  </si>
  <si>
    <t>杨甜丽</t>
  </si>
  <si>
    <t>130125********7524</t>
  </si>
  <si>
    <t>行唐县友鸿家政服务部</t>
  </si>
  <si>
    <t>张志丽</t>
  </si>
  <si>
    <t>130125********0048</t>
  </si>
  <si>
    <t>行唐县孙磊家政店</t>
  </si>
  <si>
    <t>康文霞</t>
  </si>
  <si>
    <t>130634********2521</t>
  </si>
  <si>
    <t>行唐县芊语美容店</t>
  </si>
  <si>
    <t>赵媛</t>
  </si>
  <si>
    <t>130125********8041</t>
  </si>
  <si>
    <t>行唐县江航互联网服务工作室</t>
  </si>
  <si>
    <t>张佳瑶</t>
  </si>
  <si>
    <t>130125********4521</t>
  </si>
  <si>
    <t>行唐县风禾互联网服务工作室</t>
  </si>
  <si>
    <t>张倩</t>
  </si>
  <si>
    <t>130125********7025</t>
  </si>
  <si>
    <t>行唐县一星美容店</t>
  </si>
  <si>
    <t>孙欣</t>
  </si>
  <si>
    <t>130125********5521</t>
  </si>
  <si>
    <t>行唐县硕辰企业管理咨询有限公司</t>
  </si>
  <si>
    <t>于筠</t>
  </si>
  <si>
    <t>132337********0908</t>
  </si>
  <si>
    <t>行唐县访古文化工作室</t>
  </si>
  <si>
    <t>韩立成</t>
  </si>
  <si>
    <t>130125********8535</t>
  </si>
  <si>
    <t>行唐县芷念美甲工作室</t>
  </si>
  <si>
    <t>王亚</t>
  </si>
  <si>
    <t>行唐县花荣美容美甲工作室</t>
  </si>
  <si>
    <t>杨玉</t>
  </si>
  <si>
    <t>130125********3549</t>
  </si>
  <si>
    <t>行唐县肤洁美容店</t>
  </si>
  <si>
    <t>袁林彦</t>
  </si>
  <si>
    <t>132337********2649</t>
  </si>
  <si>
    <t>行唐县芳悦美容店</t>
  </si>
  <si>
    <t>魏娜</t>
  </si>
  <si>
    <t>130125********3528</t>
  </si>
  <si>
    <t>行唐县诚旭建筑装修队</t>
  </si>
  <si>
    <t>王利强</t>
  </si>
  <si>
    <t>132337********0216</t>
  </si>
  <si>
    <t>行唐县会彤财务服务部</t>
  </si>
  <si>
    <t>高静</t>
  </si>
  <si>
    <t>130125********8072</t>
  </si>
  <si>
    <t>行唐县苗之络美容康健服务店</t>
  </si>
  <si>
    <t>刘梅丽</t>
  </si>
  <si>
    <t>132337********2447</t>
  </si>
  <si>
    <t>行唐县恬汐指甲护理坊</t>
  </si>
  <si>
    <t>康静</t>
  </si>
  <si>
    <t>130125********2021</t>
  </si>
  <si>
    <t>行唐县亿泽建筑装饰中心</t>
  </si>
  <si>
    <t>高国香</t>
  </si>
  <si>
    <t>132337********2246</t>
  </si>
  <si>
    <t>行唐县百涛建筑工程场</t>
  </si>
  <si>
    <t>靳拥旗</t>
  </si>
  <si>
    <t>132337********1232</t>
  </si>
  <si>
    <t>行唐县素元态美容保健服务店</t>
  </si>
  <si>
    <t>曹向南</t>
  </si>
  <si>
    <t>130125********952X</t>
  </si>
  <si>
    <t>行唐县北向映画艺术婚纱工作室</t>
  </si>
  <si>
    <t>仝忙</t>
  </si>
  <si>
    <t>130125********0017</t>
  </si>
  <si>
    <t>行唐县刘玟羽美容美体护肤店</t>
  </si>
  <si>
    <t>刘培</t>
  </si>
  <si>
    <t>130125********0042</t>
  </si>
  <si>
    <t>行唐县增奎装饰装修有限公司</t>
  </si>
  <si>
    <t>贾增贤</t>
  </si>
  <si>
    <t>130125********0057</t>
  </si>
  <si>
    <t>行唐县亿婉美容美体护肤店</t>
  </si>
  <si>
    <t>马丽娟</t>
  </si>
  <si>
    <t>132337********0704</t>
  </si>
  <si>
    <t>行唐县涵魅美容店</t>
  </si>
  <si>
    <t>普粉平</t>
  </si>
  <si>
    <t>530421********194X</t>
  </si>
  <si>
    <t>行唐县正元美容保健服务店</t>
  </si>
  <si>
    <t>刘静冉</t>
  </si>
  <si>
    <t>130634********2583</t>
  </si>
  <si>
    <t>行唐县点雅灯饰店</t>
  </si>
  <si>
    <t>丁立强</t>
  </si>
  <si>
    <t>130125********5516</t>
  </si>
  <si>
    <t>行唐县昊捷包装品行</t>
  </si>
  <si>
    <t>程茹</t>
  </si>
  <si>
    <t>130125********3522</t>
  </si>
  <si>
    <t>行唐梦纱阁租赁店</t>
  </si>
  <si>
    <t>史亚静</t>
  </si>
  <si>
    <t>130132********1962</t>
  </si>
  <si>
    <t>行唐县喜满造型设计店</t>
  </si>
  <si>
    <t>韩雪娟</t>
  </si>
  <si>
    <t>130125********352X</t>
  </si>
  <si>
    <t>行唐县诺信商务服务部</t>
  </si>
  <si>
    <t>陈战辉</t>
  </si>
  <si>
    <t>130125********9519</t>
  </si>
  <si>
    <t>行唐县喜悦美容美体休闲店</t>
  </si>
  <si>
    <t>康沙</t>
  </si>
  <si>
    <t>行唐县喜约定婚庆服务店</t>
  </si>
  <si>
    <t>钱二培</t>
  </si>
  <si>
    <t>130125********0013</t>
  </si>
  <si>
    <t>行唐县视角镜摄影经营店</t>
  </si>
  <si>
    <t>齐春娟</t>
  </si>
  <si>
    <t>行唐县佳涵美容店</t>
  </si>
  <si>
    <t>李慧琴</t>
  </si>
  <si>
    <t>130125********1523</t>
  </si>
  <si>
    <t>行唐县诺美美容店</t>
  </si>
  <si>
    <t>李娜</t>
  </si>
  <si>
    <t>130125********1544</t>
  </si>
  <si>
    <t>行唐县通六方土产杂品经营店</t>
  </si>
  <si>
    <t>张少伟</t>
  </si>
  <si>
    <t>行唐县美一刻技术服务经营工作室</t>
  </si>
  <si>
    <t>金若怡</t>
  </si>
  <si>
    <t>行唐县昌浩施工队</t>
  </si>
  <si>
    <t>孟建民</t>
  </si>
  <si>
    <t>130125********3011</t>
  </si>
  <si>
    <t>行唐县巧儿信息技术咨询工作室</t>
  </si>
  <si>
    <t>陈巧利</t>
  </si>
  <si>
    <t>130125********6540</t>
  </si>
  <si>
    <t>行唐县建信工程经营部</t>
  </si>
  <si>
    <t>孟建强</t>
  </si>
  <si>
    <t>132337********2235</t>
  </si>
  <si>
    <t>行唐县永美美容美体护肤馆</t>
  </si>
  <si>
    <t>杜永美</t>
  </si>
  <si>
    <t>132337********1844</t>
  </si>
  <si>
    <t>行唐县欣绣形象工作室</t>
  </si>
  <si>
    <t>李会英</t>
  </si>
  <si>
    <t>130125********456X</t>
  </si>
  <si>
    <t>行唐县申聪化妆艺术工作室</t>
  </si>
  <si>
    <t>申丛丛</t>
  </si>
  <si>
    <t>130125********2020</t>
  </si>
  <si>
    <t>行唐县红墨女子美容护理店</t>
  </si>
  <si>
    <t>耿向坤</t>
  </si>
  <si>
    <t>130125********8510</t>
  </si>
  <si>
    <t>行唐县俪媛美发美容形象设计店</t>
  </si>
  <si>
    <t>郭永霞</t>
  </si>
  <si>
    <t>130125********1529</t>
  </si>
  <si>
    <t>行唐县靓肤美容店</t>
  </si>
  <si>
    <t>李梦</t>
  </si>
  <si>
    <t>130125********4545</t>
  </si>
  <si>
    <t>行唐县瑶池美容美体护肤店</t>
  </si>
  <si>
    <t>姜禹琪</t>
  </si>
  <si>
    <t>130981********5647</t>
  </si>
  <si>
    <t>行唐县安雅商务服务工作室</t>
  </si>
  <si>
    <t>安亚妹</t>
  </si>
  <si>
    <t>130184********4521</t>
  </si>
  <si>
    <t>行唐县胖墨娱乐传播店</t>
  </si>
  <si>
    <t>乔会芝</t>
  </si>
  <si>
    <t>行唐县蓝思美容店</t>
  </si>
  <si>
    <t>王彦苹</t>
  </si>
  <si>
    <t>130125********9021</t>
  </si>
  <si>
    <t>行唐县上喜美容店</t>
  </si>
  <si>
    <t>李玉娇</t>
  </si>
  <si>
    <t>行唐县风扬婚纱馆</t>
  </si>
  <si>
    <t>刘彦飞</t>
  </si>
  <si>
    <t>130125********0014</t>
  </si>
  <si>
    <t>行唐县喜娇婚庆服务铺</t>
  </si>
  <si>
    <t>杨新彦</t>
  </si>
  <si>
    <t>130125********0068</t>
  </si>
  <si>
    <t>行唐县米朵婚庆礼仪服馆</t>
  </si>
  <si>
    <t>高利敏</t>
  </si>
  <si>
    <t>130126********3626</t>
  </si>
  <si>
    <t>行唐县璐宁美容美发店</t>
  </si>
  <si>
    <t>常璐</t>
  </si>
  <si>
    <t>130125********2061</t>
  </si>
  <si>
    <t>行唐县情至于此美容美体护肤店</t>
  </si>
  <si>
    <t>金悦</t>
  </si>
  <si>
    <t>130125********3548</t>
  </si>
  <si>
    <t>行唐县屈昆美容保健服务馆</t>
  </si>
  <si>
    <t>王素霞</t>
  </si>
  <si>
    <t>130125********8528</t>
  </si>
  <si>
    <t>行唐县乃乃美容店</t>
  </si>
  <si>
    <t>仇雷</t>
  </si>
  <si>
    <t>130125********0015</t>
  </si>
  <si>
    <t>行唐县岗岗美容店</t>
  </si>
  <si>
    <t>张小玲</t>
  </si>
  <si>
    <t>132337********3208</t>
  </si>
  <si>
    <t>行唐县卫妮颜美容店</t>
  </si>
  <si>
    <t>罗卫</t>
  </si>
  <si>
    <t>132337********320X</t>
  </si>
  <si>
    <t>行唐县星眸美容店</t>
  </si>
  <si>
    <t>宇文彦</t>
  </si>
  <si>
    <t>130125********2046</t>
  </si>
  <si>
    <t>行唐县玖遇美甲工作室</t>
  </si>
  <si>
    <t>孟欢</t>
  </si>
  <si>
    <t>130184********4927</t>
  </si>
  <si>
    <t>行唐县田俊家政服务店</t>
  </si>
  <si>
    <t>高干年</t>
  </si>
  <si>
    <t>132337********0016</t>
  </si>
  <si>
    <t>行唐县格姗美容店</t>
  </si>
  <si>
    <t>孙晓晶</t>
  </si>
  <si>
    <t>130125********8527</t>
  </si>
  <si>
    <t>行唐涵涵美甲店</t>
  </si>
  <si>
    <t>仇素华</t>
  </si>
  <si>
    <t>130125********0020</t>
  </si>
  <si>
    <t>西区合计</t>
  </si>
  <si>
    <t>行唐县张泽电子产品销售店</t>
  </si>
  <si>
    <t>张乾玲</t>
  </si>
  <si>
    <t>130125********0044</t>
  </si>
  <si>
    <t>行唐县隆玺畜牧发展中心</t>
  </si>
  <si>
    <t>张龙</t>
  </si>
  <si>
    <t>130125********9315</t>
  </si>
  <si>
    <t>行唐县赛尚财务服务中心</t>
  </si>
  <si>
    <t>杨卫彦</t>
  </si>
  <si>
    <t>130125********1545</t>
  </si>
  <si>
    <t>行唐县盈汇服务中心</t>
  </si>
  <si>
    <t>王楠</t>
  </si>
  <si>
    <t>130125********8024</t>
  </si>
  <si>
    <t>行唐县素素健康保健服务工作室</t>
  </si>
  <si>
    <t>吴素霞</t>
  </si>
  <si>
    <t>130125********7043</t>
  </si>
  <si>
    <t>行唐县虹康堂美容美体护肤店</t>
  </si>
  <si>
    <t>张彩虹</t>
  </si>
  <si>
    <t>行唐县初颜美容工作室</t>
  </si>
  <si>
    <t>王贻</t>
  </si>
  <si>
    <t>行唐县梦炫美容店</t>
  </si>
  <si>
    <t>霍梦炫</t>
  </si>
  <si>
    <t>130125********3526</t>
  </si>
  <si>
    <t>行唐县秋文信息技术咨询店</t>
  </si>
  <si>
    <t>张国娟</t>
  </si>
  <si>
    <t>132337********306X</t>
  </si>
  <si>
    <t>行唐县鹊桥婚姻介绍服务店</t>
  </si>
  <si>
    <t>刘倩</t>
  </si>
  <si>
    <t>130125********2028</t>
  </si>
  <si>
    <t>行唐县粮宠道农副产品产销联合店</t>
  </si>
  <si>
    <t>孙皓</t>
  </si>
  <si>
    <t>130125********0030</t>
  </si>
  <si>
    <t>行唐县鑫儿美容店</t>
  </si>
  <si>
    <t>高鑫</t>
  </si>
  <si>
    <t>130125********8023</t>
  </si>
  <si>
    <t>行唐县蓝颜美容店</t>
  </si>
  <si>
    <t>何立兰</t>
  </si>
  <si>
    <t>130682********3761</t>
  </si>
  <si>
    <t>行唐县嫚阳养生店</t>
  </si>
  <si>
    <t>柳会平</t>
  </si>
  <si>
    <t>132337********0705</t>
  </si>
  <si>
    <t>行唐县花叶百货经销店</t>
  </si>
  <si>
    <t>李金龙</t>
  </si>
  <si>
    <t>130125********0038</t>
  </si>
  <si>
    <t>行唐县鸿乾信息技术服务中心</t>
  </si>
  <si>
    <t>董旭光</t>
  </si>
  <si>
    <t>130125********3514</t>
  </si>
  <si>
    <t>行唐县红轩家政服务中心</t>
  </si>
  <si>
    <t>孟轩</t>
  </si>
  <si>
    <t>130125********3022</t>
  </si>
  <si>
    <t>402东</t>
  </si>
  <si>
    <t>行唐县云皓汽车用品店</t>
  </si>
  <si>
    <t>崔超</t>
  </si>
  <si>
    <t>130125********3550</t>
  </si>
  <si>
    <t>行唐县晓晗信息系统工程店</t>
  </si>
  <si>
    <t>郭建华</t>
  </si>
  <si>
    <t>130125********6526</t>
  </si>
  <si>
    <t>404空</t>
  </si>
  <si>
    <t>行唐县鸿尚美容店</t>
  </si>
  <si>
    <t>王姗</t>
  </si>
  <si>
    <t>130125********002X</t>
  </si>
  <si>
    <t>东区合计</t>
  </si>
  <si>
    <t>东西区合计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</si>
</sst>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  <numFmt numFmtId="177" formatCode="0.0000_ "/>
    <numFmt numFmtId="178" formatCode="#,##0.00_ ;[Red]\-#,##0.00\ "/>
    <numFmt numFmtId="179" formatCode="[$-409]yyyy\-mm\-dd;@"/>
    <numFmt numFmtId="180" formatCode="0_ "/>
    <numFmt numFmtId="181" formatCode="********"/>
    <numFmt numFmtId="182" formatCode="0.00_ ;[Red]\-0.00\ "/>
    <numFmt numFmtId="183" formatCode="0_);[Red]\(0\)"/>
    <numFmt numFmtId="184" formatCode="yyyy&quot;年&quot;m&quot;月&quot;d&quot;日&quot;;@"/>
    <numFmt numFmtId="185" formatCode="0.00_);[Red]\(0.00\)"/>
    <numFmt numFmtId="186" formatCode="0.00_ "/>
    <numFmt numFmtId="187" formatCode="yyyy/m/d;@"/>
  </numFmts>
  <fonts count="26">
    <font>
      <sz val="12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5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76" fontId="0" fillId="0" borderId="0" xfId="0" applyNumberFormat="1" applyFont="1">
      <alignment vertical="center"/>
    </xf>
    <xf numFmtId="177" fontId="0" fillId="0" borderId="0" xfId="0" applyNumberFormat="1" applyFont="1">
      <alignment vertical="center"/>
    </xf>
    <xf numFmtId="178" fontId="0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79" fontId="0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79" fontId="1" fillId="0" borderId="0" xfId="0" applyNumberFormat="1" applyFont="1" applyAlignment="1">
      <alignment horizontal="left" vertical="center"/>
    </xf>
    <xf numFmtId="177" fontId="1" fillId="0" borderId="0" xfId="0" applyNumberFormat="1" applyFont="1" applyAlignment="1">
      <alignment horizontal="left" vertical="center"/>
    </xf>
    <xf numFmtId="180" fontId="1" fillId="0" borderId="0" xfId="0" applyNumberFormat="1" applyFont="1" applyAlignment="1">
      <alignment horizontal="left" vertical="center"/>
    </xf>
    <xf numFmtId="0" fontId="4" fillId="0" borderId="0" xfId="51" applyFont="1" applyAlignment="1">
      <alignment horizontal="center" vertical="center"/>
    </xf>
    <xf numFmtId="176" fontId="0" fillId="0" borderId="0" xfId="51" applyNumberFormat="1" applyFont="1">
      <alignment vertical="center"/>
    </xf>
    <xf numFmtId="0" fontId="1" fillId="0" borderId="1" xfId="5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181" fontId="5" fillId="0" borderId="2" xfId="53" applyNumberFormat="1" applyFont="1" applyBorder="1" applyAlignment="1">
      <alignment horizontal="center" vertical="center" wrapText="1"/>
    </xf>
    <xf numFmtId="182" fontId="2" fillId="0" borderId="2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83" fontId="2" fillId="0" borderId="2" xfId="0" applyNumberFormat="1" applyFont="1" applyBorder="1" applyAlignment="1">
      <alignment horizontal="center" vertical="center" wrapText="1"/>
    </xf>
    <xf numFmtId="177" fontId="2" fillId="0" borderId="2" xfId="0" applyNumberFormat="1" applyFont="1" applyBorder="1" applyAlignment="1">
      <alignment horizontal="center" vertical="center" wrapText="1"/>
    </xf>
    <xf numFmtId="178" fontId="2" fillId="0" borderId="2" xfId="0" applyNumberFormat="1" applyFont="1" applyBorder="1" applyAlignment="1">
      <alignment horizontal="center" vertical="center" wrapText="1"/>
    </xf>
    <xf numFmtId="184" fontId="0" fillId="0" borderId="0" xfId="0" applyNumberFormat="1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176" fontId="1" fillId="0" borderId="2" xfId="51" applyNumberFormat="1" applyFont="1" applyBorder="1" applyAlignment="1">
      <alignment horizontal="center" vertical="center"/>
    </xf>
    <xf numFmtId="182" fontId="1" fillId="0" borderId="2" xfId="0" applyNumberFormat="1" applyFont="1" applyBorder="1" applyAlignment="1">
      <alignment horizontal="center" vertical="center"/>
    </xf>
    <xf numFmtId="185" fontId="1" fillId="0" borderId="2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83" fontId="1" fillId="0" borderId="2" xfId="0" applyNumberFormat="1" applyFont="1" applyBorder="1" applyAlignment="1">
      <alignment horizontal="center" vertical="center"/>
    </xf>
    <xf numFmtId="177" fontId="1" fillId="0" borderId="2" xfId="0" applyNumberFormat="1" applyFont="1" applyBorder="1" applyAlignment="1">
      <alignment horizontal="center" vertical="center"/>
    </xf>
    <xf numFmtId="178" fontId="1" fillId="0" borderId="2" xfId="0" applyNumberFormat="1" applyFont="1" applyBorder="1" applyAlignment="1">
      <alignment horizontal="center" vertical="center"/>
    </xf>
    <xf numFmtId="186" fontId="1" fillId="0" borderId="2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 wrapText="1"/>
    </xf>
    <xf numFmtId="187" fontId="1" fillId="0" borderId="2" xfId="0" applyNumberFormat="1" applyFont="1" applyBorder="1">
      <alignment vertical="center"/>
    </xf>
    <xf numFmtId="18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8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183" fontId="1" fillId="0" borderId="0" xfId="0" applyNumberFormat="1" applyFont="1" applyAlignment="1">
      <alignment horizontal="center" vertical="center"/>
    </xf>
    <xf numFmtId="180" fontId="1" fillId="0" borderId="0" xfId="0" applyNumberFormat="1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0" fontId="1" fillId="0" borderId="2" xfId="0" applyFont="1" applyBorder="1">
      <alignment vertical="center"/>
    </xf>
    <xf numFmtId="176" fontId="1" fillId="0" borderId="2" xfId="0" applyNumberFormat="1" applyFont="1" applyBorder="1">
      <alignment vertical="center"/>
    </xf>
    <xf numFmtId="186" fontId="2" fillId="0" borderId="2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83" fontId="2" fillId="0" borderId="2" xfId="0" applyNumberFormat="1" applyFont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/>
    </xf>
    <xf numFmtId="14" fontId="1" fillId="0" borderId="2" xfId="0" applyNumberFormat="1" applyFont="1" applyBorder="1">
      <alignment vertical="center"/>
    </xf>
    <xf numFmtId="178" fontId="5" fillId="0" borderId="2" xfId="0" applyNumberFormat="1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176" fontId="1" fillId="0" borderId="2" xfId="0" applyNumberFormat="1" applyFont="1" applyBorder="1" applyAlignment="1" quotePrefix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  <cellStyle name="常规 4 2" xfId="53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30"/>
  <sheetViews>
    <sheetView tabSelected="1" topLeftCell="A3" workbookViewId="0">
      <selection activeCell="Q7" sqref="Q7"/>
    </sheetView>
  </sheetViews>
  <sheetFormatPr defaultColWidth="9" defaultRowHeight="15.6"/>
  <cols>
    <col min="1" max="1" width="3.25" style="1" customWidth="1"/>
    <col min="2" max="2" width="6" style="1" customWidth="1"/>
    <col min="3" max="3" width="23.375" style="1" customWidth="1"/>
    <col min="4" max="4" width="6.875" style="1" customWidth="1"/>
    <col min="5" max="5" width="20.375" style="1" customWidth="1"/>
    <col min="6" max="6" width="8" style="1" customWidth="1"/>
    <col min="7" max="7" width="7.625" style="1" customWidth="1"/>
    <col min="8" max="9" width="9" style="6" customWidth="1"/>
    <col min="10" max="10" width="9.25" style="6" customWidth="1"/>
    <col min="11" max="11" width="4.5" style="1" customWidth="1"/>
    <col min="12" max="12" width="7.875" style="7" customWidth="1"/>
    <col min="13" max="13" width="13.125" style="8" customWidth="1"/>
    <col min="14" max="14" width="11" style="8" customWidth="1"/>
    <col min="15" max="15" width="13.5" style="8" customWidth="1"/>
    <col min="16" max="16384" width="9" style="1"/>
  </cols>
  <sheetData>
    <row r="1" s="1" customFormat="1" ht="39.95" hidden="1" customHeight="1" spans="1:18">
      <c r="C1" s="9" t="s">
        <v>0</v>
      </c>
      <c r="D1" s="10"/>
      <c r="E1" s="10"/>
      <c r="F1" s="10"/>
      <c r="G1" s="10"/>
      <c r="H1" s="10"/>
      <c r="I1" s="10"/>
      <c r="J1" s="11"/>
      <c r="K1" s="10"/>
      <c r="L1" s="10"/>
      <c r="M1" s="10"/>
      <c r="N1" s="10"/>
      <c r="O1" s="10"/>
    </row>
    <row r="2" ht="19.5" hidden="1" customHeight="1" spans="1:18">
      <c r="A2" s="12" t="s">
        <v>1</v>
      </c>
      <c r="B2" s="12"/>
      <c r="C2" s="3"/>
      <c r="D2" s="3"/>
      <c r="E2" s="3"/>
      <c r="F2" s="12"/>
      <c r="G2" s="12"/>
      <c r="H2" s="12"/>
      <c r="I2" s="12"/>
      <c r="J2" s="13"/>
      <c r="K2" s="12"/>
      <c r="L2" s="14"/>
      <c r="M2" s="15"/>
      <c r="N2" s="12"/>
      <c r="O2" s="12"/>
    </row>
    <row r="3" s="2" customFormat="1" ht="39.75" customHeight="1" spans="1:18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7"/>
    </row>
    <row r="4" s="2" customFormat="1" ht="19.5" customHeight="1" spans="1:18">
      <c r="A4" s="18" t="s">
        <v>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7"/>
    </row>
    <row r="5" ht="36.75" customHeight="1" spans="1:18">
      <c r="A5" s="19" t="s">
        <v>4</v>
      </c>
      <c r="B5" s="19" t="s">
        <v>5</v>
      </c>
      <c r="C5" s="20" t="s">
        <v>6</v>
      </c>
      <c r="D5" s="19" t="s">
        <v>7</v>
      </c>
      <c r="E5" s="21" t="s">
        <v>8</v>
      </c>
      <c r="F5" s="22" t="s">
        <v>9</v>
      </c>
      <c r="G5" s="22" t="s">
        <v>10</v>
      </c>
      <c r="H5" s="23" t="s">
        <v>11</v>
      </c>
      <c r="I5" s="23" t="s">
        <v>12</v>
      </c>
      <c r="J5" s="23" t="s">
        <v>13</v>
      </c>
      <c r="K5" s="24" t="s">
        <v>14</v>
      </c>
      <c r="L5" s="25" t="s">
        <v>15</v>
      </c>
      <c r="M5" s="26" t="s">
        <v>16</v>
      </c>
      <c r="N5" s="26" t="s">
        <v>17</v>
      </c>
      <c r="O5" s="26" t="s">
        <v>18</v>
      </c>
      <c r="Q5" s="27"/>
    </row>
    <row r="6" s="3" customFormat="1" ht="18" customHeight="1" spans="1:18">
      <c r="A6" s="28">
        <v>1</v>
      </c>
      <c r="B6" s="28">
        <v>402</v>
      </c>
      <c r="C6" s="29" t="s">
        <v>19</v>
      </c>
      <c r="D6" s="30" t="s">
        <v>20</v>
      </c>
      <c r="E6" s="31" t="s">
        <v>21</v>
      </c>
      <c r="F6" s="32">
        <v>24.75</v>
      </c>
      <c r="G6" s="33">
        <v>7.76</v>
      </c>
      <c r="H6" s="34">
        <v>45474</v>
      </c>
      <c r="I6" s="34">
        <v>45992</v>
      </c>
      <c r="J6" s="34">
        <v>46173</v>
      </c>
      <c r="K6" s="35">
        <f t="shared" ref="K6:K69" si="0">J6-I6+1</f>
        <v>182</v>
      </c>
      <c r="L6" s="36">
        <v>1.5097</v>
      </c>
      <c r="M6" s="37">
        <f t="shared" ref="M6:M69" si="1">ROUND((F6+G6)*K6*L6,0)</f>
        <v>8933</v>
      </c>
      <c r="N6" s="37">
        <f t="shared" ref="N6:N69" si="2">ROUND(200/365*K6,0)</f>
        <v>100</v>
      </c>
      <c r="O6" s="37">
        <f t="shared" ref="O6:O69" si="3">M6+N6</f>
        <v>9033</v>
      </c>
    </row>
    <row r="7" s="3" customFormat="1" ht="18" customHeight="1" spans="1:18">
      <c r="A7" s="28">
        <v>2</v>
      </c>
      <c r="B7" s="28">
        <v>403</v>
      </c>
      <c r="C7" s="29" t="s">
        <v>22</v>
      </c>
      <c r="D7" s="30" t="s">
        <v>23</v>
      </c>
      <c r="E7" s="31" t="s">
        <v>24</v>
      </c>
      <c r="F7" s="32">
        <v>23.25</v>
      </c>
      <c r="G7" s="38">
        <v>7.288875</v>
      </c>
      <c r="H7" s="34">
        <v>45191</v>
      </c>
      <c r="I7" s="34">
        <v>45992</v>
      </c>
      <c r="J7" s="34">
        <v>46173</v>
      </c>
      <c r="K7" s="35">
        <f t="shared" si="0"/>
        <v>182</v>
      </c>
      <c r="L7" s="36">
        <v>1.5097</v>
      </c>
      <c r="M7" s="37">
        <f t="shared" si="1"/>
        <v>8391</v>
      </c>
      <c r="N7" s="37">
        <f t="shared" si="2"/>
        <v>100</v>
      </c>
      <c r="O7" s="37">
        <f t="shared" si="3"/>
        <v>8491</v>
      </c>
    </row>
    <row r="8" s="3" customFormat="1" ht="18" customHeight="1" spans="1:18">
      <c r="A8" s="28">
        <v>3</v>
      </c>
      <c r="B8" s="28">
        <v>404</v>
      </c>
      <c r="C8" s="29" t="s">
        <v>25</v>
      </c>
      <c r="D8" s="30" t="s">
        <v>26</v>
      </c>
      <c r="E8" s="31" t="s">
        <v>27</v>
      </c>
      <c r="F8" s="32">
        <v>26.25</v>
      </c>
      <c r="G8" s="38">
        <v>8.229375</v>
      </c>
      <c r="H8" s="34">
        <v>45148</v>
      </c>
      <c r="I8" s="34">
        <v>45992</v>
      </c>
      <c r="J8" s="34">
        <v>46173</v>
      </c>
      <c r="K8" s="35">
        <f t="shared" si="0"/>
        <v>182</v>
      </c>
      <c r="L8" s="36">
        <v>1.5097</v>
      </c>
      <c r="M8" s="37">
        <f t="shared" si="1"/>
        <v>9474</v>
      </c>
      <c r="N8" s="37">
        <f t="shared" si="2"/>
        <v>100</v>
      </c>
      <c r="O8" s="37">
        <f t="shared" si="3"/>
        <v>9574</v>
      </c>
    </row>
    <row r="9" s="3" customFormat="1" ht="18" customHeight="1" spans="1:18">
      <c r="A9" s="28">
        <v>4</v>
      </c>
      <c r="B9" s="28">
        <v>405</v>
      </c>
      <c r="C9" s="29" t="s">
        <v>28</v>
      </c>
      <c r="D9" s="30" t="s">
        <v>29</v>
      </c>
      <c r="E9" s="31" t="s">
        <v>30</v>
      </c>
      <c r="F9" s="32">
        <v>26.7</v>
      </c>
      <c r="G9" s="38">
        <v>8.37045</v>
      </c>
      <c r="H9" s="39">
        <v>45595</v>
      </c>
      <c r="I9" s="34">
        <v>45992</v>
      </c>
      <c r="J9" s="34">
        <v>46036</v>
      </c>
      <c r="K9" s="35">
        <f t="shared" si="0"/>
        <v>45</v>
      </c>
      <c r="L9" s="36">
        <v>1.5097</v>
      </c>
      <c r="M9" s="37">
        <f t="shared" si="1"/>
        <v>2383</v>
      </c>
      <c r="N9" s="37">
        <f t="shared" si="2"/>
        <v>25</v>
      </c>
      <c r="O9" s="37">
        <f t="shared" si="3"/>
        <v>2408</v>
      </c>
    </row>
    <row r="10" s="3" customFormat="1" ht="18" customHeight="1" spans="1:18">
      <c r="A10" s="28">
        <v>5</v>
      </c>
      <c r="B10" s="28">
        <v>405</v>
      </c>
      <c r="C10" s="29" t="s">
        <v>31</v>
      </c>
      <c r="D10" s="30" t="s">
        <v>32</v>
      </c>
      <c r="E10" s="31" t="s">
        <v>33</v>
      </c>
      <c r="F10" s="32">
        <v>26.7</v>
      </c>
      <c r="G10" s="38">
        <v>8.37045</v>
      </c>
      <c r="H10" s="39">
        <v>46125</v>
      </c>
      <c r="I10" s="34">
        <v>46125</v>
      </c>
      <c r="J10" s="34">
        <v>46173</v>
      </c>
      <c r="K10" s="35">
        <f t="shared" si="0"/>
        <v>49</v>
      </c>
      <c r="L10" s="36">
        <v>1.5097</v>
      </c>
      <c r="M10" s="37">
        <f t="shared" si="1"/>
        <v>2594</v>
      </c>
      <c r="N10" s="37">
        <f t="shared" si="2"/>
        <v>27</v>
      </c>
      <c r="O10" s="37">
        <f t="shared" si="3"/>
        <v>2621</v>
      </c>
    </row>
    <row r="11" s="3" customFormat="1" ht="18" customHeight="1" spans="1:18">
      <c r="A11" s="28">
        <v>6</v>
      </c>
      <c r="B11" s="28">
        <v>408</v>
      </c>
      <c r="C11" s="29" t="s">
        <v>34</v>
      </c>
      <c r="D11" s="30" t="s">
        <v>35</v>
      </c>
      <c r="E11" s="31" t="s">
        <v>36</v>
      </c>
      <c r="F11" s="32">
        <v>25.03</v>
      </c>
      <c r="G11" s="38">
        <v>7.846905</v>
      </c>
      <c r="H11" s="34">
        <v>45533</v>
      </c>
      <c r="I11" s="34">
        <v>45992</v>
      </c>
      <c r="J11" s="34">
        <v>46115</v>
      </c>
      <c r="K11" s="35">
        <f t="shared" si="0"/>
        <v>124</v>
      </c>
      <c r="L11" s="36">
        <v>1.5097</v>
      </c>
      <c r="M11" s="37">
        <f t="shared" si="1"/>
        <v>6155</v>
      </c>
      <c r="N11" s="37">
        <f t="shared" si="2"/>
        <v>68</v>
      </c>
      <c r="O11" s="37">
        <f t="shared" si="3"/>
        <v>6223</v>
      </c>
    </row>
    <row r="12" s="3" customFormat="1" ht="18" customHeight="1" spans="1:18">
      <c r="A12" s="28">
        <v>7</v>
      </c>
      <c r="B12" s="28">
        <v>409</v>
      </c>
      <c r="C12" s="40" t="s">
        <v>37</v>
      </c>
      <c r="D12" s="30" t="s">
        <v>38</v>
      </c>
      <c r="E12" s="31" t="s">
        <v>39</v>
      </c>
      <c r="F12" s="32">
        <v>24.64</v>
      </c>
      <c r="G12" s="38">
        <v>7.72464</v>
      </c>
      <c r="H12" s="34">
        <v>45497</v>
      </c>
      <c r="I12" s="34">
        <v>45992</v>
      </c>
      <c r="J12" s="61" t="s">
        <v>40</v>
      </c>
      <c r="K12" s="35">
        <f t="shared" si="0"/>
        <v>182</v>
      </c>
      <c r="L12" s="36">
        <v>1.5097</v>
      </c>
      <c r="M12" s="37">
        <f t="shared" si="1"/>
        <v>8893</v>
      </c>
      <c r="N12" s="37">
        <f t="shared" si="2"/>
        <v>100</v>
      </c>
      <c r="O12" s="37">
        <f t="shared" si="3"/>
        <v>8993</v>
      </c>
      <c r="R12" s="41"/>
    </row>
    <row r="13" s="3" customFormat="1" ht="18" customHeight="1" spans="1:18">
      <c r="A13" s="28">
        <v>8</v>
      </c>
      <c r="B13" s="28">
        <v>410</v>
      </c>
      <c r="C13" s="29" t="s">
        <v>41</v>
      </c>
      <c r="D13" s="30" t="s">
        <v>42</v>
      </c>
      <c r="E13" s="31" t="s">
        <v>43</v>
      </c>
      <c r="F13" s="32">
        <v>32.73</v>
      </c>
      <c r="G13" s="38">
        <v>10.260855</v>
      </c>
      <c r="H13" s="34">
        <v>45537</v>
      </c>
      <c r="I13" s="34">
        <v>45992</v>
      </c>
      <c r="J13" s="34">
        <v>46173</v>
      </c>
      <c r="K13" s="35">
        <f t="shared" si="0"/>
        <v>182</v>
      </c>
      <c r="L13" s="36">
        <v>1.5097</v>
      </c>
      <c r="M13" s="37">
        <f t="shared" si="1"/>
        <v>11812</v>
      </c>
      <c r="N13" s="37">
        <f t="shared" si="2"/>
        <v>100</v>
      </c>
      <c r="O13" s="37">
        <f t="shared" si="3"/>
        <v>11912</v>
      </c>
    </row>
    <row r="14" s="3" customFormat="1" ht="18" customHeight="1" spans="1:18">
      <c r="A14" s="28">
        <v>9</v>
      </c>
      <c r="B14" s="28">
        <v>411</v>
      </c>
      <c r="C14" s="29" t="s">
        <v>44</v>
      </c>
      <c r="D14" s="30" t="s">
        <v>45</v>
      </c>
      <c r="E14" s="31" t="s">
        <v>30</v>
      </c>
      <c r="F14" s="32">
        <v>26.52</v>
      </c>
      <c r="G14" s="38">
        <v>8.31402</v>
      </c>
      <c r="H14" s="34">
        <v>45951</v>
      </c>
      <c r="I14" s="34">
        <v>45992</v>
      </c>
      <c r="J14" s="34">
        <v>46173</v>
      </c>
      <c r="K14" s="35">
        <f t="shared" si="0"/>
        <v>182</v>
      </c>
      <c r="L14" s="36">
        <v>1.5097</v>
      </c>
      <c r="M14" s="37">
        <f t="shared" si="1"/>
        <v>9571</v>
      </c>
      <c r="N14" s="37">
        <f t="shared" si="2"/>
        <v>100</v>
      </c>
      <c r="O14" s="37">
        <f t="shared" si="3"/>
        <v>9671</v>
      </c>
    </row>
    <row r="15" s="3" customFormat="1" ht="18" customHeight="1" spans="1:18">
      <c r="A15" s="28">
        <v>10</v>
      </c>
      <c r="B15" s="28">
        <v>412</v>
      </c>
      <c r="C15" s="29" t="s">
        <v>46</v>
      </c>
      <c r="D15" s="30" t="s">
        <v>47</v>
      </c>
      <c r="E15" s="31" t="s">
        <v>48</v>
      </c>
      <c r="F15" s="32">
        <v>18.48</v>
      </c>
      <c r="G15" s="38">
        <v>5.79</v>
      </c>
      <c r="H15" s="34">
        <v>46126</v>
      </c>
      <c r="I15" s="34">
        <v>46126</v>
      </c>
      <c r="J15" s="34">
        <v>46173</v>
      </c>
      <c r="K15" s="35">
        <f t="shared" si="0"/>
        <v>48</v>
      </c>
      <c r="L15" s="36">
        <v>1.5097</v>
      </c>
      <c r="M15" s="37">
        <f t="shared" si="1"/>
        <v>1759</v>
      </c>
      <c r="N15" s="37">
        <f t="shared" si="2"/>
        <v>26</v>
      </c>
      <c r="O15" s="37">
        <f t="shared" si="3"/>
        <v>1785</v>
      </c>
    </row>
    <row r="16" s="3" customFormat="1" ht="18" customHeight="1" spans="1:18">
      <c r="A16" s="28">
        <v>11</v>
      </c>
      <c r="B16" s="28">
        <v>413</v>
      </c>
      <c r="C16" s="29" t="s">
        <v>49</v>
      </c>
      <c r="D16" s="30" t="s">
        <v>50</v>
      </c>
      <c r="E16" s="31" t="s">
        <v>51</v>
      </c>
      <c r="F16" s="32">
        <v>19.67</v>
      </c>
      <c r="G16" s="38">
        <v>6.166545</v>
      </c>
      <c r="H16" s="34">
        <v>45365</v>
      </c>
      <c r="I16" s="34">
        <v>45992</v>
      </c>
      <c r="J16" s="34">
        <v>46173</v>
      </c>
      <c r="K16" s="35">
        <f t="shared" si="0"/>
        <v>182</v>
      </c>
      <c r="L16" s="36">
        <v>1.5097</v>
      </c>
      <c r="M16" s="37">
        <f t="shared" si="1"/>
        <v>7099</v>
      </c>
      <c r="N16" s="37">
        <f t="shared" si="2"/>
        <v>100</v>
      </c>
      <c r="O16" s="37">
        <f t="shared" si="3"/>
        <v>7199</v>
      </c>
    </row>
    <row r="17" s="3" customFormat="1" ht="18" customHeight="1" spans="1:33">
      <c r="A17" s="28">
        <v>12</v>
      </c>
      <c r="B17" s="28">
        <v>414</v>
      </c>
      <c r="C17" s="29" t="s">
        <v>52</v>
      </c>
      <c r="D17" s="30" t="s">
        <v>53</v>
      </c>
      <c r="E17" s="31" t="s">
        <v>54</v>
      </c>
      <c r="F17" s="38">
        <v>18.77</v>
      </c>
      <c r="G17" s="38">
        <v>5.88</v>
      </c>
      <c r="H17" s="39">
        <v>45882</v>
      </c>
      <c r="I17" s="34">
        <v>45992</v>
      </c>
      <c r="J17" s="34">
        <v>45995</v>
      </c>
      <c r="K17" s="35">
        <f t="shared" si="0"/>
        <v>4</v>
      </c>
      <c r="L17" s="36">
        <v>1.5097</v>
      </c>
      <c r="M17" s="37">
        <f t="shared" si="1"/>
        <v>149</v>
      </c>
      <c r="N17" s="37">
        <f t="shared" si="2"/>
        <v>2</v>
      </c>
      <c r="O17" s="37">
        <f t="shared" si="3"/>
        <v>151</v>
      </c>
    </row>
    <row r="18" s="3" customFormat="1" ht="18" customHeight="1" spans="1:33">
      <c r="A18" s="28">
        <v>13</v>
      </c>
      <c r="B18" s="28">
        <v>414</v>
      </c>
      <c r="C18" s="29" t="s">
        <v>55</v>
      </c>
      <c r="D18" s="30" t="s">
        <v>56</v>
      </c>
      <c r="E18" s="31" t="s">
        <v>57</v>
      </c>
      <c r="F18" s="38">
        <v>18.77</v>
      </c>
      <c r="G18" s="38">
        <v>5.88</v>
      </c>
      <c r="H18" s="39">
        <v>46122</v>
      </c>
      <c r="I18" s="39">
        <v>46122</v>
      </c>
      <c r="J18" s="34">
        <v>46173</v>
      </c>
      <c r="K18" s="35">
        <f t="shared" si="0"/>
        <v>52</v>
      </c>
      <c r="L18" s="36">
        <v>1.5097</v>
      </c>
      <c r="M18" s="37">
        <f t="shared" si="1"/>
        <v>1935</v>
      </c>
      <c r="N18" s="37">
        <f t="shared" si="2"/>
        <v>28</v>
      </c>
      <c r="O18" s="37">
        <f t="shared" si="3"/>
        <v>1963</v>
      </c>
    </row>
    <row r="19" s="3" customFormat="1" ht="18" customHeight="1" spans="1:33">
      <c r="A19" s="28">
        <v>14</v>
      </c>
      <c r="B19" s="28">
        <v>415</v>
      </c>
      <c r="C19" s="29" t="s">
        <v>58</v>
      </c>
      <c r="D19" s="30" t="s">
        <v>59</v>
      </c>
      <c r="E19" s="31" t="s">
        <v>33</v>
      </c>
      <c r="F19" s="32">
        <v>40.04</v>
      </c>
      <c r="G19" s="38">
        <v>12.55254</v>
      </c>
      <c r="H19" s="39">
        <v>45635</v>
      </c>
      <c r="I19" s="34">
        <v>45992</v>
      </c>
      <c r="J19" s="34">
        <v>46173</v>
      </c>
      <c r="K19" s="35">
        <f t="shared" si="0"/>
        <v>182</v>
      </c>
      <c r="L19" s="36">
        <v>1.5097</v>
      </c>
      <c r="M19" s="37">
        <f t="shared" si="1"/>
        <v>14451</v>
      </c>
      <c r="N19" s="37">
        <f t="shared" si="2"/>
        <v>100</v>
      </c>
      <c r="O19" s="37">
        <f t="shared" si="3"/>
        <v>14551</v>
      </c>
      <c r="P19" s="42"/>
      <c r="Q19" s="42"/>
      <c r="R19" s="43"/>
      <c r="S19" s="44"/>
      <c r="T19" s="45"/>
      <c r="U19" s="44"/>
      <c r="V19" s="44"/>
      <c r="W19" s="46"/>
      <c r="X19" s="47"/>
      <c r="Y19" s="47"/>
      <c r="Z19" s="48"/>
      <c r="AA19" s="45"/>
      <c r="AB19" s="49"/>
      <c r="AC19" s="50"/>
      <c r="AD19" s="50"/>
      <c r="AE19" s="50"/>
      <c r="AF19" s="50"/>
      <c r="AG19" s="50"/>
    </row>
    <row r="20" s="3" customFormat="1" ht="18" customHeight="1" spans="1:33">
      <c r="A20" s="28">
        <v>15</v>
      </c>
      <c r="B20" s="28">
        <v>416</v>
      </c>
      <c r="C20" s="29" t="s">
        <v>60</v>
      </c>
      <c r="D20" s="30" t="s">
        <v>61</v>
      </c>
      <c r="E20" s="31" t="s">
        <v>62</v>
      </c>
      <c r="F20" s="32">
        <v>28.35</v>
      </c>
      <c r="G20" s="38">
        <v>8.887725</v>
      </c>
      <c r="H20" s="34">
        <v>45365</v>
      </c>
      <c r="I20" s="34">
        <v>45992</v>
      </c>
      <c r="J20" s="34">
        <v>46173</v>
      </c>
      <c r="K20" s="35">
        <f t="shared" si="0"/>
        <v>182</v>
      </c>
      <c r="L20" s="36">
        <v>1.5097</v>
      </c>
      <c r="M20" s="37">
        <f t="shared" si="1"/>
        <v>10232</v>
      </c>
      <c r="N20" s="37">
        <f t="shared" si="2"/>
        <v>100</v>
      </c>
      <c r="O20" s="37">
        <f t="shared" si="3"/>
        <v>10332</v>
      </c>
    </row>
    <row r="21" s="3" customFormat="1" ht="18" customHeight="1" spans="1:33">
      <c r="A21" s="28">
        <v>16</v>
      </c>
      <c r="B21" s="28">
        <v>417</v>
      </c>
      <c r="C21" s="51" t="s">
        <v>63</v>
      </c>
      <c r="D21" s="28" t="s">
        <v>64</v>
      </c>
      <c r="E21" s="31" t="s">
        <v>65</v>
      </c>
      <c r="F21" s="32">
        <v>26.33</v>
      </c>
      <c r="G21" s="38">
        <v>8.254455</v>
      </c>
      <c r="H21" s="34">
        <v>45063</v>
      </c>
      <c r="I21" s="34">
        <v>45992</v>
      </c>
      <c r="J21" s="34">
        <v>46142</v>
      </c>
      <c r="K21" s="35">
        <f t="shared" si="0"/>
        <v>151</v>
      </c>
      <c r="L21" s="36">
        <v>1.5097</v>
      </c>
      <c r="M21" s="37">
        <f t="shared" si="1"/>
        <v>7884</v>
      </c>
      <c r="N21" s="37">
        <f t="shared" si="2"/>
        <v>83</v>
      </c>
      <c r="O21" s="37">
        <f t="shared" si="3"/>
        <v>7967</v>
      </c>
    </row>
    <row r="22" s="3" customFormat="1" ht="18" customHeight="1" spans="1:33">
      <c r="A22" s="28">
        <v>17</v>
      </c>
      <c r="B22" s="28">
        <v>418</v>
      </c>
      <c r="C22" s="29" t="s">
        <v>66</v>
      </c>
      <c r="D22" s="30" t="s">
        <v>67</v>
      </c>
      <c r="E22" s="31" t="s">
        <v>68</v>
      </c>
      <c r="F22" s="32">
        <v>25.92</v>
      </c>
      <c r="G22" s="38">
        <v>8.12592</v>
      </c>
      <c r="H22" s="39">
        <v>45148</v>
      </c>
      <c r="I22" s="34">
        <v>45992</v>
      </c>
      <c r="J22" s="34">
        <v>46009</v>
      </c>
      <c r="K22" s="35">
        <f t="shared" si="0"/>
        <v>18</v>
      </c>
      <c r="L22" s="36">
        <v>1.5097</v>
      </c>
      <c r="M22" s="37">
        <f t="shared" si="1"/>
        <v>925</v>
      </c>
      <c r="N22" s="37">
        <f t="shared" si="2"/>
        <v>10</v>
      </c>
      <c r="O22" s="37">
        <f t="shared" si="3"/>
        <v>935</v>
      </c>
    </row>
    <row r="23" s="3" customFormat="1" ht="18" customHeight="1" spans="1:33">
      <c r="A23" s="28">
        <v>18</v>
      </c>
      <c r="B23" s="28">
        <v>418</v>
      </c>
      <c r="C23" s="51" t="s">
        <v>69</v>
      </c>
      <c r="D23" s="30" t="s">
        <v>70</v>
      </c>
      <c r="E23" s="31" t="s">
        <v>71</v>
      </c>
      <c r="F23" s="32">
        <v>25.92</v>
      </c>
      <c r="G23" s="38">
        <v>8.12592</v>
      </c>
      <c r="H23" s="34">
        <v>46062</v>
      </c>
      <c r="I23" s="34">
        <v>46062</v>
      </c>
      <c r="J23" s="34">
        <v>46173</v>
      </c>
      <c r="K23" s="35">
        <f t="shared" si="0"/>
        <v>112</v>
      </c>
      <c r="L23" s="36">
        <v>1.5097</v>
      </c>
      <c r="M23" s="37">
        <f t="shared" si="1"/>
        <v>5757</v>
      </c>
      <c r="N23" s="37">
        <f t="shared" si="2"/>
        <v>61</v>
      </c>
      <c r="O23" s="37">
        <f t="shared" si="3"/>
        <v>5818</v>
      </c>
    </row>
    <row r="24" s="3" customFormat="1" ht="18" customHeight="1" spans="1:33">
      <c r="A24" s="28">
        <v>19</v>
      </c>
      <c r="B24" s="28">
        <v>419</v>
      </c>
      <c r="C24" s="29" t="s">
        <v>72</v>
      </c>
      <c r="D24" s="30" t="s">
        <v>73</v>
      </c>
      <c r="E24" s="31" t="s">
        <v>74</v>
      </c>
      <c r="F24" s="32">
        <v>25.92</v>
      </c>
      <c r="G24" s="38">
        <v>8.12592</v>
      </c>
      <c r="H24" s="34">
        <v>46119</v>
      </c>
      <c r="I24" s="34">
        <v>46119</v>
      </c>
      <c r="J24" s="34">
        <v>46173</v>
      </c>
      <c r="K24" s="35">
        <f t="shared" si="0"/>
        <v>55</v>
      </c>
      <c r="L24" s="36">
        <v>1.5097</v>
      </c>
      <c r="M24" s="37">
        <f t="shared" si="1"/>
        <v>2827</v>
      </c>
      <c r="N24" s="37">
        <f t="shared" si="2"/>
        <v>30</v>
      </c>
      <c r="O24" s="37">
        <f t="shared" si="3"/>
        <v>2857</v>
      </c>
    </row>
    <row r="25" s="3" customFormat="1" ht="18" customHeight="1" spans="1:33">
      <c r="A25" s="28">
        <v>20</v>
      </c>
      <c r="B25" s="28">
        <v>420</v>
      </c>
      <c r="C25" s="29" t="s">
        <v>75</v>
      </c>
      <c r="D25" s="30" t="s">
        <v>76</v>
      </c>
      <c r="E25" s="31" t="s">
        <v>77</v>
      </c>
      <c r="F25" s="32">
        <v>25.52</v>
      </c>
      <c r="G25" s="38">
        <v>8.00052</v>
      </c>
      <c r="H25" s="34">
        <v>45226</v>
      </c>
      <c r="I25" s="34">
        <v>45992</v>
      </c>
      <c r="J25" s="34">
        <v>46114</v>
      </c>
      <c r="K25" s="35">
        <f t="shared" si="0"/>
        <v>123</v>
      </c>
      <c r="L25" s="36">
        <v>1.5097</v>
      </c>
      <c r="M25" s="37">
        <f t="shared" si="1"/>
        <v>6225</v>
      </c>
      <c r="N25" s="37">
        <f t="shared" si="2"/>
        <v>67</v>
      </c>
      <c r="O25" s="37">
        <f t="shared" si="3"/>
        <v>6292</v>
      </c>
    </row>
    <row r="26" s="3" customFormat="1" ht="18" customHeight="1" spans="1:33">
      <c r="A26" s="28">
        <v>21</v>
      </c>
      <c r="B26" s="28">
        <v>501</v>
      </c>
      <c r="C26" s="29" t="s">
        <v>78</v>
      </c>
      <c r="D26" s="30" t="s">
        <v>79</v>
      </c>
      <c r="E26" s="31" t="s">
        <v>80</v>
      </c>
      <c r="F26" s="32">
        <v>33</v>
      </c>
      <c r="G26" s="38">
        <v>10.3455</v>
      </c>
      <c r="H26" s="34">
        <v>45225</v>
      </c>
      <c r="I26" s="34">
        <v>45992</v>
      </c>
      <c r="J26" s="34">
        <v>46173</v>
      </c>
      <c r="K26" s="35">
        <f t="shared" si="0"/>
        <v>182</v>
      </c>
      <c r="L26" s="36">
        <v>1.5097</v>
      </c>
      <c r="M26" s="37">
        <f t="shared" si="1"/>
        <v>11910</v>
      </c>
      <c r="N26" s="37">
        <f t="shared" si="2"/>
        <v>100</v>
      </c>
      <c r="O26" s="37">
        <f t="shared" si="3"/>
        <v>12010</v>
      </c>
    </row>
    <row r="27" s="3" customFormat="1" ht="18" customHeight="1" spans="1:33">
      <c r="A27" s="28">
        <v>22</v>
      </c>
      <c r="B27" s="28">
        <v>502</v>
      </c>
      <c r="C27" s="29" t="s">
        <v>81</v>
      </c>
      <c r="D27" s="30" t="s">
        <v>82</v>
      </c>
      <c r="E27" s="31" t="s">
        <v>83</v>
      </c>
      <c r="F27" s="32">
        <v>24.75</v>
      </c>
      <c r="G27" s="38">
        <v>7.76</v>
      </c>
      <c r="H27" s="34">
        <v>46062</v>
      </c>
      <c r="I27" s="34">
        <v>46062</v>
      </c>
      <c r="J27" s="34">
        <v>46173</v>
      </c>
      <c r="K27" s="35">
        <f t="shared" si="0"/>
        <v>112</v>
      </c>
      <c r="L27" s="36">
        <v>1.5097</v>
      </c>
      <c r="M27" s="37">
        <f t="shared" si="1"/>
        <v>5497</v>
      </c>
      <c r="N27" s="37">
        <f t="shared" si="2"/>
        <v>61</v>
      </c>
      <c r="O27" s="37">
        <f t="shared" si="3"/>
        <v>5558</v>
      </c>
    </row>
    <row r="28" s="3" customFormat="1" ht="18" customHeight="1" spans="1:33">
      <c r="A28" s="28">
        <v>23</v>
      </c>
      <c r="B28" s="28">
        <v>503</v>
      </c>
      <c r="C28" s="29" t="s">
        <v>84</v>
      </c>
      <c r="D28" s="30" t="s">
        <v>85</v>
      </c>
      <c r="E28" s="31" t="s">
        <v>86</v>
      </c>
      <c r="F28" s="32">
        <v>24.75</v>
      </c>
      <c r="G28" s="38">
        <v>7.76</v>
      </c>
      <c r="H28" s="34">
        <v>45842</v>
      </c>
      <c r="I28" s="34">
        <v>45992</v>
      </c>
      <c r="J28" s="34">
        <v>46173</v>
      </c>
      <c r="K28" s="35">
        <f t="shared" si="0"/>
        <v>182</v>
      </c>
      <c r="L28" s="36">
        <v>1.5097</v>
      </c>
      <c r="M28" s="37">
        <f t="shared" si="1"/>
        <v>8933</v>
      </c>
      <c r="N28" s="37">
        <f t="shared" si="2"/>
        <v>100</v>
      </c>
      <c r="O28" s="37">
        <f t="shared" si="3"/>
        <v>9033</v>
      </c>
    </row>
    <row r="29" s="3" customFormat="1" ht="18" customHeight="1" spans="1:33">
      <c r="A29" s="28">
        <v>24</v>
      </c>
      <c r="B29" s="28">
        <v>504</v>
      </c>
      <c r="C29" s="29" t="s">
        <v>87</v>
      </c>
      <c r="D29" s="30" t="s">
        <v>88</v>
      </c>
      <c r="E29" s="31" t="s">
        <v>89</v>
      </c>
      <c r="F29" s="32">
        <v>23.25</v>
      </c>
      <c r="G29" s="38">
        <v>7.288875</v>
      </c>
      <c r="H29" s="34">
        <v>45747</v>
      </c>
      <c r="I29" s="34">
        <v>45992</v>
      </c>
      <c r="J29" s="34">
        <v>46112</v>
      </c>
      <c r="K29" s="35">
        <f t="shared" si="0"/>
        <v>121</v>
      </c>
      <c r="L29" s="36">
        <v>1.5097</v>
      </c>
      <c r="M29" s="37">
        <f t="shared" si="1"/>
        <v>5579</v>
      </c>
      <c r="N29" s="37">
        <f t="shared" si="2"/>
        <v>66</v>
      </c>
      <c r="O29" s="37">
        <f t="shared" si="3"/>
        <v>5645</v>
      </c>
    </row>
    <row r="30" s="3" customFormat="1" ht="18" customHeight="1" spans="1:33">
      <c r="A30" s="28">
        <v>25</v>
      </c>
      <c r="B30" s="28">
        <v>504</v>
      </c>
      <c r="C30" s="29" t="s">
        <v>90</v>
      </c>
      <c r="D30" s="30" t="s">
        <v>91</v>
      </c>
      <c r="E30" s="31" t="s">
        <v>92</v>
      </c>
      <c r="F30" s="32">
        <v>23.25</v>
      </c>
      <c r="G30" s="38">
        <v>7.288875</v>
      </c>
      <c r="H30" s="34">
        <v>46122</v>
      </c>
      <c r="I30" s="34">
        <v>46122</v>
      </c>
      <c r="J30" s="34">
        <v>46173</v>
      </c>
      <c r="K30" s="35">
        <f t="shared" si="0"/>
        <v>52</v>
      </c>
      <c r="L30" s="36">
        <v>1.5097</v>
      </c>
      <c r="M30" s="37">
        <f t="shared" si="1"/>
        <v>2397</v>
      </c>
      <c r="N30" s="37">
        <f t="shared" si="2"/>
        <v>28</v>
      </c>
      <c r="O30" s="37">
        <f t="shared" si="3"/>
        <v>2425</v>
      </c>
    </row>
    <row r="31" s="3" customFormat="1" ht="18" customHeight="1" spans="1:33">
      <c r="A31" s="28">
        <v>26</v>
      </c>
      <c r="B31" s="28">
        <v>506</v>
      </c>
      <c r="C31" s="29" t="s">
        <v>93</v>
      </c>
      <c r="D31" s="30" t="s">
        <v>94</v>
      </c>
      <c r="E31" s="31" t="s">
        <v>95</v>
      </c>
      <c r="F31" s="32">
        <v>26.44</v>
      </c>
      <c r="G31" s="38">
        <v>8.28894</v>
      </c>
      <c r="H31" s="34">
        <v>45119</v>
      </c>
      <c r="I31" s="34">
        <v>45992</v>
      </c>
      <c r="J31" s="34">
        <v>46173</v>
      </c>
      <c r="K31" s="35">
        <f t="shared" si="0"/>
        <v>182</v>
      </c>
      <c r="L31" s="36">
        <v>1.5097</v>
      </c>
      <c r="M31" s="37">
        <f t="shared" si="1"/>
        <v>9542</v>
      </c>
      <c r="N31" s="37">
        <f t="shared" si="2"/>
        <v>100</v>
      </c>
      <c r="O31" s="37">
        <f t="shared" si="3"/>
        <v>9642</v>
      </c>
    </row>
    <row r="32" s="3" customFormat="1" ht="18" customHeight="1" spans="1:33">
      <c r="A32" s="28">
        <v>27</v>
      </c>
      <c r="B32" s="28">
        <v>507</v>
      </c>
      <c r="C32" s="51" t="s">
        <v>96</v>
      </c>
      <c r="D32" s="28" t="s">
        <v>97</v>
      </c>
      <c r="E32" s="31" t="s">
        <v>98</v>
      </c>
      <c r="F32" s="32">
        <v>27.14</v>
      </c>
      <c r="G32" s="38">
        <v>8.50839</v>
      </c>
      <c r="H32" s="34">
        <v>45009</v>
      </c>
      <c r="I32" s="34">
        <v>45992</v>
      </c>
      <c r="J32" s="34">
        <v>46081</v>
      </c>
      <c r="K32" s="35">
        <f t="shared" si="0"/>
        <v>90</v>
      </c>
      <c r="L32" s="36">
        <v>1.5097</v>
      </c>
      <c r="M32" s="37">
        <f t="shared" si="1"/>
        <v>4844</v>
      </c>
      <c r="N32" s="37">
        <f t="shared" si="2"/>
        <v>49</v>
      </c>
      <c r="O32" s="37">
        <f t="shared" si="3"/>
        <v>4893</v>
      </c>
    </row>
    <row r="33" s="3" customFormat="1" ht="18" customHeight="1" spans="1:15">
      <c r="A33" s="28">
        <v>28</v>
      </c>
      <c r="B33" s="28">
        <v>507</v>
      </c>
      <c r="C33" s="29" t="s">
        <v>99</v>
      </c>
      <c r="D33" s="30" t="s">
        <v>100</v>
      </c>
      <c r="E33" s="31" t="s">
        <v>101</v>
      </c>
      <c r="F33" s="32">
        <v>27.14</v>
      </c>
      <c r="G33" s="38">
        <v>8.50839</v>
      </c>
      <c r="H33" s="34">
        <v>46122</v>
      </c>
      <c r="I33" s="34">
        <v>46122</v>
      </c>
      <c r="J33" s="34">
        <v>46173</v>
      </c>
      <c r="K33" s="35">
        <f t="shared" si="0"/>
        <v>52</v>
      </c>
      <c r="L33" s="36">
        <v>1.5097</v>
      </c>
      <c r="M33" s="37">
        <f t="shared" si="1"/>
        <v>2799</v>
      </c>
      <c r="N33" s="37">
        <f t="shared" si="2"/>
        <v>28</v>
      </c>
      <c r="O33" s="37">
        <f t="shared" si="3"/>
        <v>2827</v>
      </c>
    </row>
    <row r="34" s="3" customFormat="1" ht="18" customHeight="1" spans="1:15">
      <c r="A34" s="28">
        <v>29</v>
      </c>
      <c r="B34" s="28">
        <v>508</v>
      </c>
      <c r="C34" s="29" t="s">
        <v>102</v>
      </c>
      <c r="D34" s="30" t="s">
        <v>103</v>
      </c>
      <c r="E34" s="31" t="s">
        <v>104</v>
      </c>
      <c r="F34" s="28">
        <v>26.18</v>
      </c>
      <c r="G34" s="38">
        <v>8.21</v>
      </c>
      <c r="H34" s="34">
        <v>45846</v>
      </c>
      <c r="I34" s="34">
        <v>45992</v>
      </c>
      <c r="J34" s="34">
        <v>46173</v>
      </c>
      <c r="K34" s="35">
        <f t="shared" si="0"/>
        <v>182</v>
      </c>
      <c r="L34" s="36">
        <v>1.5097</v>
      </c>
      <c r="M34" s="37">
        <f t="shared" si="1"/>
        <v>9449</v>
      </c>
      <c r="N34" s="37">
        <f t="shared" si="2"/>
        <v>100</v>
      </c>
      <c r="O34" s="37">
        <f t="shared" si="3"/>
        <v>9549</v>
      </c>
    </row>
    <row r="35" s="3" customFormat="1" ht="18" customHeight="1" spans="1:15">
      <c r="A35" s="28">
        <v>30</v>
      </c>
      <c r="B35" s="28">
        <v>509</v>
      </c>
      <c r="C35" s="29" t="s">
        <v>105</v>
      </c>
      <c r="D35" s="30" t="s">
        <v>106</v>
      </c>
      <c r="E35" s="31" t="s">
        <v>107</v>
      </c>
      <c r="F35" s="32">
        <v>24.64</v>
      </c>
      <c r="G35" s="38">
        <v>7.72464</v>
      </c>
      <c r="H35" s="39">
        <v>45603</v>
      </c>
      <c r="I35" s="34">
        <v>45992</v>
      </c>
      <c r="J35" s="34">
        <v>46113</v>
      </c>
      <c r="K35" s="35">
        <f t="shared" si="0"/>
        <v>122</v>
      </c>
      <c r="L35" s="36">
        <v>1.5097</v>
      </c>
      <c r="M35" s="37">
        <f t="shared" si="1"/>
        <v>5961</v>
      </c>
      <c r="N35" s="37">
        <f t="shared" si="2"/>
        <v>67</v>
      </c>
      <c r="O35" s="37">
        <f t="shared" si="3"/>
        <v>6028</v>
      </c>
    </row>
    <row r="36" s="3" customFormat="1" ht="18" customHeight="1" spans="1:15">
      <c r="A36" s="28">
        <v>31</v>
      </c>
      <c r="B36" s="28">
        <v>509</v>
      </c>
      <c r="C36" s="29" t="s">
        <v>108</v>
      </c>
      <c r="D36" s="30" t="s">
        <v>109</v>
      </c>
      <c r="E36" s="31" t="s">
        <v>110</v>
      </c>
      <c r="F36" s="32">
        <v>24.64</v>
      </c>
      <c r="G36" s="38">
        <v>7.72464</v>
      </c>
      <c r="H36" s="34">
        <v>46122</v>
      </c>
      <c r="I36" s="34">
        <v>46122</v>
      </c>
      <c r="J36" s="34">
        <v>46173</v>
      </c>
      <c r="K36" s="35">
        <f t="shared" si="0"/>
        <v>52</v>
      </c>
      <c r="L36" s="36">
        <v>1.5097</v>
      </c>
      <c r="M36" s="37">
        <f t="shared" si="1"/>
        <v>2541</v>
      </c>
      <c r="N36" s="37">
        <f t="shared" si="2"/>
        <v>28</v>
      </c>
      <c r="O36" s="37">
        <f t="shared" si="3"/>
        <v>2569</v>
      </c>
    </row>
    <row r="37" s="3" customFormat="1" ht="18" customHeight="1" spans="1:15">
      <c r="A37" s="28">
        <v>32</v>
      </c>
      <c r="B37" s="28">
        <v>510</v>
      </c>
      <c r="C37" s="29" t="s">
        <v>111</v>
      </c>
      <c r="D37" s="30" t="s">
        <v>112</v>
      </c>
      <c r="E37" s="31" t="s">
        <v>113</v>
      </c>
      <c r="F37" s="38">
        <v>25.03</v>
      </c>
      <c r="G37" s="38">
        <v>7.85</v>
      </c>
      <c r="H37" s="34">
        <v>45866</v>
      </c>
      <c r="I37" s="34">
        <v>45992</v>
      </c>
      <c r="J37" s="34">
        <v>46173</v>
      </c>
      <c r="K37" s="35">
        <f t="shared" si="0"/>
        <v>182</v>
      </c>
      <c r="L37" s="36">
        <v>1.5097</v>
      </c>
      <c r="M37" s="37">
        <f t="shared" si="1"/>
        <v>9034</v>
      </c>
      <c r="N37" s="37">
        <f t="shared" si="2"/>
        <v>100</v>
      </c>
      <c r="O37" s="37">
        <f t="shared" si="3"/>
        <v>9134</v>
      </c>
    </row>
    <row r="38" s="3" customFormat="1" ht="18" customHeight="1" spans="1:15">
      <c r="A38" s="28">
        <v>33</v>
      </c>
      <c r="B38" s="28">
        <v>511</v>
      </c>
      <c r="C38" s="29" t="s">
        <v>114</v>
      </c>
      <c r="D38" s="30" t="s">
        <v>115</v>
      </c>
      <c r="E38" s="31" t="s">
        <v>116</v>
      </c>
      <c r="F38" s="38">
        <v>25.41</v>
      </c>
      <c r="G38" s="38">
        <v>7.97</v>
      </c>
      <c r="H38" s="39">
        <v>45842</v>
      </c>
      <c r="I38" s="34">
        <v>45992</v>
      </c>
      <c r="J38" s="34">
        <v>46113</v>
      </c>
      <c r="K38" s="35">
        <f t="shared" si="0"/>
        <v>122</v>
      </c>
      <c r="L38" s="36">
        <v>1.5097</v>
      </c>
      <c r="M38" s="37">
        <f t="shared" si="1"/>
        <v>6148</v>
      </c>
      <c r="N38" s="37">
        <f t="shared" si="2"/>
        <v>67</v>
      </c>
      <c r="O38" s="37">
        <f t="shared" si="3"/>
        <v>6215</v>
      </c>
    </row>
    <row r="39" s="3" customFormat="1" ht="18" customHeight="1" spans="1:15">
      <c r="A39" s="28">
        <v>34</v>
      </c>
      <c r="B39" s="28">
        <v>512</v>
      </c>
      <c r="C39" s="29" t="s">
        <v>117</v>
      </c>
      <c r="D39" s="28" t="s">
        <v>118</v>
      </c>
      <c r="E39" s="31" t="s">
        <v>119</v>
      </c>
      <c r="F39" s="32">
        <v>33.88</v>
      </c>
      <c r="G39" s="38">
        <v>10.62138</v>
      </c>
      <c r="H39" s="34">
        <v>45063</v>
      </c>
      <c r="I39" s="34">
        <v>45992</v>
      </c>
      <c r="J39" s="34">
        <v>46097</v>
      </c>
      <c r="K39" s="35">
        <f t="shared" si="0"/>
        <v>106</v>
      </c>
      <c r="L39" s="36">
        <v>1.5097</v>
      </c>
      <c r="M39" s="37">
        <f t="shared" si="1"/>
        <v>7121</v>
      </c>
      <c r="N39" s="37">
        <f t="shared" si="2"/>
        <v>58</v>
      </c>
      <c r="O39" s="37">
        <f t="shared" si="3"/>
        <v>7179</v>
      </c>
    </row>
    <row r="40" s="3" customFormat="1" ht="18" customHeight="1" spans="1:15">
      <c r="A40" s="28">
        <v>35</v>
      </c>
      <c r="B40" s="28">
        <v>512</v>
      </c>
      <c r="C40" s="29" t="s">
        <v>120</v>
      </c>
      <c r="D40" s="30" t="s">
        <v>121</v>
      </c>
      <c r="E40" s="31" t="s">
        <v>122</v>
      </c>
      <c r="F40" s="32">
        <v>33.88</v>
      </c>
      <c r="G40" s="38">
        <v>10.62138</v>
      </c>
      <c r="H40" s="34">
        <v>46120</v>
      </c>
      <c r="I40" s="34">
        <v>46120</v>
      </c>
      <c r="J40" s="34">
        <v>46173</v>
      </c>
      <c r="K40" s="35">
        <f t="shared" si="0"/>
        <v>54</v>
      </c>
      <c r="L40" s="36">
        <v>1.5097</v>
      </c>
      <c r="M40" s="37">
        <f t="shared" si="1"/>
        <v>3628</v>
      </c>
      <c r="N40" s="37">
        <f t="shared" si="2"/>
        <v>30</v>
      </c>
      <c r="O40" s="37">
        <f t="shared" si="3"/>
        <v>3658</v>
      </c>
    </row>
    <row r="41" s="3" customFormat="1" ht="18" customHeight="1" spans="1:15">
      <c r="A41" s="28">
        <v>36</v>
      </c>
      <c r="B41" s="28">
        <v>513</v>
      </c>
      <c r="C41" s="29" t="s">
        <v>123</v>
      </c>
      <c r="D41" s="30" t="s">
        <v>124</v>
      </c>
      <c r="E41" s="31" t="s">
        <v>125</v>
      </c>
      <c r="F41" s="32">
        <v>27.71</v>
      </c>
      <c r="G41" s="38">
        <v>8.687085</v>
      </c>
      <c r="H41" s="34">
        <v>45954</v>
      </c>
      <c r="I41" s="34">
        <v>45992</v>
      </c>
      <c r="J41" s="34">
        <v>46173</v>
      </c>
      <c r="K41" s="35">
        <f t="shared" si="0"/>
        <v>182</v>
      </c>
      <c r="L41" s="36">
        <v>1.5097</v>
      </c>
      <c r="M41" s="37">
        <f t="shared" si="1"/>
        <v>10001</v>
      </c>
      <c r="N41" s="37">
        <f t="shared" si="2"/>
        <v>100</v>
      </c>
      <c r="O41" s="37">
        <f t="shared" si="3"/>
        <v>10101</v>
      </c>
    </row>
    <row r="42" s="3" customFormat="1" ht="18" customHeight="1" spans="1:15">
      <c r="A42" s="28">
        <v>37</v>
      </c>
      <c r="B42" s="28">
        <v>515</v>
      </c>
      <c r="C42" s="29" t="s">
        <v>126</v>
      </c>
      <c r="D42" s="30" t="s">
        <v>127</v>
      </c>
      <c r="E42" s="31" t="s">
        <v>128</v>
      </c>
      <c r="F42" s="32">
        <v>17.58</v>
      </c>
      <c r="G42" s="38">
        <v>5.51</v>
      </c>
      <c r="H42" s="34">
        <v>46062</v>
      </c>
      <c r="I42" s="34">
        <v>46062</v>
      </c>
      <c r="J42" s="34">
        <v>46151</v>
      </c>
      <c r="K42" s="35">
        <f t="shared" si="0"/>
        <v>90</v>
      </c>
      <c r="L42" s="36">
        <v>1.5097</v>
      </c>
      <c r="M42" s="37">
        <f t="shared" si="1"/>
        <v>3137</v>
      </c>
      <c r="N42" s="37">
        <f t="shared" si="2"/>
        <v>49</v>
      </c>
      <c r="O42" s="37">
        <f t="shared" si="3"/>
        <v>3186</v>
      </c>
    </row>
    <row r="43" s="3" customFormat="1" ht="18" customHeight="1" spans="1:15">
      <c r="A43" s="28">
        <v>38</v>
      </c>
      <c r="B43" s="28">
        <v>516</v>
      </c>
      <c r="C43" s="29" t="s">
        <v>129</v>
      </c>
      <c r="D43" s="30" t="s">
        <v>130</v>
      </c>
      <c r="E43" s="31" t="s">
        <v>131</v>
      </c>
      <c r="F43" s="32">
        <v>20.26</v>
      </c>
      <c r="G43" s="38">
        <v>6.35151</v>
      </c>
      <c r="H43" s="34">
        <v>45744</v>
      </c>
      <c r="I43" s="34">
        <v>45992</v>
      </c>
      <c r="J43" s="34">
        <v>46173</v>
      </c>
      <c r="K43" s="35">
        <f t="shared" si="0"/>
        <v>182</v>
      </c>
      <c r="L43" s="36">
        <v>1.5097</v>
      </c>
      <c r="M43" s="37">
        <f t="shared" si="1"/>
        <v>7312</v>
      </c>
      <c r="N43" s="37">
        <f t="shared" si="2"/>
        <v>100</v>
      </c>
      <c r="O43" s="37">
        <f t="shared" si="3"/>
        <v>7412</v>
      </c>
    </row>
    <row r="44" s="3" customFormat="1" ht="18" customHeight="1" spans="1:15">
      <c r="A44" s="28">
        <v>39</v>
      </c>
      <c r="B44" s="28">
        <v>517</v>
      </c>
      <c r="C44" s="29" t="s">
        <v>132</v>
      </c>
      <c r="D44" s="30" t="s">
        <v>133</v>
      </c>
      <c r="E44" s="31" t="s">
        <v>134</v>
      </c>
      <c r="F44" s="32">
        <v>39.74</v>
      </c>
      <c r="G44" s="38">
        <v>12.45849</v>
      </c>
      <c r="H44" s="34">
        <v>45121</v>
      </c>
      <c r="I44" s="34">
        <v>45992</v>
      </c>
      <c r="J44" s="34">
        <v>46114</v>
      </c>
      <c r="K44" s="35">
        <f t="shared" si="0"/>
        <v>123</v>
      </c>
      <c r="L44" s="36">
        <v>1.5097</v>
      </c>
      <c r="M44" s="37">
        <f t="shared" si="1"/>
        <v>9693</v>
      </c>
      <c r="N44" s="37">
        <f t="shared" si="2"/>
        <v>67</v>
      </c>
      <c r="O44" s="37">
        <f t="shared" si="3"/>
        <v>9760</v>
      </c>
    </row>
    <row r="45" s="3" customFormat="1" ht="18" customHeight="1" spans="1:15">
      <c r="A45" s="28">
        <v>40</v>
      </c>
      <c r="B45" s="28">
        <v>518</v>
      </c>
      <c r="C45" s="29" t="s">
        <v>135</v>
      </c>
      <c r="D45" s="30" t="s">
        <v>136</v>
      </c>
      <c r="E45" s="31" t="s">
        <v>137</v>
      </c>
      <c r="F45" s="32">
        <v>28.35</v>
      </c>
      <c r="G45" s="38">
        <v>8.887725</v>
      </c>
      <c r="H45" s="39">
        <v>45744</v>
      </c>
      <c r="I45" s="34">
        <v>45992</v>
      </c>
      <c r="J45" s="34">
        <v>46173</v>
      </c>
      <c r="K45" s="35">
        <f t="shared" si="0"/>
        <v>182</v>
      </c>
      <c r="L45" s="36">
        <v>1.5097</v>
      </c>
      <c r="M45" s="37">
        <f t="shared" si="1"/>
        <v>10232</v>
      </c>
      <c r="N45" s="37">
        <f t="shared" si="2"/>
        <v>100</v>
      </c>
      <c r="O45" s="37">
        <f t="shared" si="3"/>
        <v>10332</v>
      </c>
    </row>
    <row r="46" s="3" customFormat="1" ht="18" customHeight="1" spans="1:15">
      <c r="A46" s="28">
        <v>41</v>
      </c>
      <c r="B46" s="28">
        <v>519</v>
      </c>
      <c r="C46" s="29" t="s">
        <v>138</v>
      </c>
      <c r="D46" s="30" t="s">
        <v>139</v>
      </c>
      <c r="E46" s="31" t="s">
        <v>140</v>
      </c>
      <c r="F46" s="32">
        <v>27.54</v>
      </c>
      <c r="G46" s="38">
        <v>8.63379</v>
      </c>
      <c r="H46" s="34">
        <v>45126</v>
      </c>
      <c r="I46" s="34">
        <v>45992</v>
      </c>
      <c r="J46" s="34">
        <v>46173</v>
      </c>
      <c r="K46" s="35">
        <f t="shared" si="0"/>
        <v>182</v>
      </c>
      <c r="L46" s="36">
        <v>1.5097</v>
      </c>
      <c r="M46" s="37">
        <f t="shared" si="1"/>
        <v>9939</v>
      </c>
      <c r="N46" s="37">
        <f t="shared" si="2"/>
        <v>100</v>
      </c>
      <c r="O46" s="37">
        <f t="shared" si="3"/>
        <v>10039</v>
      </c>
    </row>
    <row r="47" s="3" customFormat="1" ht="18" customHeight="1" spans="1:15">
      <c r="A47" s="28">
        <v>42</v>
      </c>
      <c r="B47" s="28">
        <v>520</v>
      </c>
      <c r="C47" s="29" t="s">
        <v>141</v>
      </c>
      <c r="D47" s="28" t="s">
        <v>142</v>
      </c>
      <c r="E47" s="31" t="s">
        <v>83</v>
      </c>
      <c r="F47" s="32">
        <v>24.3</v>
      </c>
      <c r="G47" s="38">
        <v>7.61805</v>
      </c>
      <c r="H47" s="34">
        <v>45063</v>
      </c>
      <c r="I47" s="34">
        <v>45992</v>
      </c>
      <c r="J47" s="34">
        <v>46140</v>
      </c>
      <c r="K47" s="35">
        <f t="shared" si="0"/>
        <v>149</v>
      </c>
      <c r="L47" s="36">
        <v>1.5097</v>
      </c>
      <c r="M47" s="37">
        <f t="shared" si="1"/>
        <v>7180</v>
      </c>
      <c r="N47" s="37">
        <f t="shared" si="2"/>
        <v>82</v>
      </c>
      <c r="O47" s="37">
        <f t="shared" si="3"/>
        <v>7262</v>
      </c>
    </row>
    <row r="48" s="3" customFormat="1" ht="18" customHeight="1" spans="1:15">
      <c r="A48" s="28">
        <v>43</v>
      </c>
      <c r="B48" s="28">
        <v>520</v>
      </c>
      <c r="C48" s="29" t="s">
        <v>143</v>
      </c>
      <c r="D48" s="30" t="s">
        <v>144</v>
      </c>
      <c r="E48" s="31" t="s">
        <v>145</v>
      </c>
      <c r="F48" s="32">
        <v>24.3</v>
      </c>
      <c r="G48" s="38">
        <v>7.62</v>
      </c>
      <c r="H48" s="34">
        <v>46157</v>
      </c>
      <c r="I48" s="34">
        <v>46157</v>
      </c>
      <c r="J48" s="34">
        <v>46173</v>
      </c>
      <c r="K48" s="35">
        <f t="shared" si="0"/>
        <v>17</v>
      </c>
      <c r="L48" s="36">
        <v>1.5097</v>
      </c>
      <c r="M48" s="37">
        <f t="shared" si="1"/>
        <v>819</v>
      </c>
      <c r="N48" s="37">
        <f t="shared" si="2"/>
        <v>9</v>
      </c>
      <c r="O48" s="37">
        <f t="shared" si="3"/>
        <v>828</v>
      </c>
    </row>
    <row r="49" s="3" customFormat="1" ht="18" customHeight="1" spans="1:15">
      <c r="A49" s="28">
        <v>44</v>
      </c>
      <c r="B49" s="28">
        <v>521</v>
      </c>
      <c r="C49" s="29" t="s">
        <v>146</v>
      </c>
      <c r="D49" s="30" t="s">
        <v>147</v>
      </c>
      <c r="E49" s="31" t="s">
        <v>148</v>
      </c>
      <c r="F49" s="32">
        <v>25.92</v>
      </c>
      <c r="G49" s="38">
        <v>8.12592</v>
      </c>
      <c r="H49" s="34">
        <v>45148</v>
      </c>
      <c r="I49" s="34">
        <v>45992</v>
      </c>
      <c r="J49" s="34">
        <v>46173</v>
      </c>
      <c r="K49" s="35">
        <f t="shared" si="0"/>
        <v>182</v>
      </c>
      <c r="L49" s="36">
        <v>1.5097</v>
      </c>
      <c r="M49" s="37">
        <f t="shared" si="1"/>
        <v>9355</v>
      </c>
      <c r="N49" s="37">
        <f t="shared" si="2"/>
        <v>100</v>
      </c>
      <c r="O49" s="37">
        <f t="shared" si="3"/>
        <v>9455</v>
      </c>
    </row>
    <row r="50" s="3" customFormat="1" ht="18" customHeight="1" spans="1:15">
      <c r="A50" s="28">
        <v>45</v>
      </c>
      <c r="B50" s="28">
        <v>522</v>
      </c>
      <c r="C50" s="29" t="s">
        <v>149</v>
      </c>
      <c r="D50" s="30" t="s">
        <v>150</v>
      </c>
      <c r="E50" s="31" t="s">
        <v>151</v>
      </c>
      <c r="F50" s="32">
        <v>25.92</v>
      </c>
      <c r="G50" s="38">
        <v>8.12592</v>
      </c>
      <c r="H50" s="34">
        <v>45086</v>
      </c>
      <c r="I50" s="34">
        <v>45992</v>
      </c>
      <c r="J50" s="34">
        <v>46173</v>
      </c>
      <c r="K50" s="35">
        <f t="shared" si="0"/>
        <v>182</v>
      </c>
      <c r="L50" s="36">
        <v>1.5097</v>
      </c>
      <c r="M50" s="37">
        <f t="shared" si="1"/>
        <v>9355</v>
      </c>
      <c r="N50" s="37">
        <f t="shared" si="2"/>
        <v>100</v>
      </c>
      <c r="O50" s="37">
        <f t="shared" si="3"/>
        <v>9455</v>
      </c>
    </row>
    <row r="51" s="3" customFormat="1" ht="18" customHeight="1" spans="1:15">
      <c r="A51" s="28">
        <v>46</v>
      </c>
      <c r="B51" s="28">
        <v>601</v>
      </c>
      <c r="C51" s="29" t="s">
        <v>152</v>
      </c>
      <c r="D51" s="30" t="s">
        <v>153</v>
      </c>
      <c r="E51" s="31" t="s">
        <v>154</v>
      </c>
      <c r="F51" s="32">
        <v>33</v>
      </c>
      <c r="G51" s="38">
        <v>10.3455</v>
      </c>
      <c r="H51" s="39">
        <v>45601</v>
      </c>
      <c r="I51" s="34">
        <v>45992</v>
      </c>
      <c r="J51" s="34">
        <v>46173</v>
      </c>
      <c r="K51" s="35">
        <f t="shared" si="0"/>
        <v>182</v>
      </c>
      <c r="L51" s="36">
        <v>1.5097</v>
      </c>
      <c r="M51" s="37">
        <f t="shared" si="1"/>
        <v>11910</v>
      </c>
      <c r="N51" s="37">
        <f t="shared" si="2"/>
        <v>100</v>
      </c>
      <c r="O51" s="37">
        <f t="shared" si="3"/>
        <v>12010</v>
      </c>
    </row>
    <row r="52" s="3" customFormat="1" ht="18" customHeight="1" spans="1:15">
      <c r="A52" s="28">
        <v>47</v>
      </c>
      <c r="B52" s="28">
        <v>602</v>
      </c>
      <c r="C52" s="29" t="s">
        <v>155</v>
      </c>
      <c r="D52" s="30" t="s">
        <v>156</v>
      </c>
      <c r="E52" s="31" t="s">
        <v>157</v>
      </c>
      <c r="F52" s="32">
        <v>24.75</v>
      </c>
      <c r="G52" s="38">
        <v>7.759125</v>
      </c>
      <c r="H52" s="34">
        <v>45419</v>
      </c>
      <c r="I52" s="34">
        <v>45992</v>
      </c>
      <c r="J52" s="34">
        <v>46173</v>
      </c>
      <c r="K52" s="35">
        <f t="shared" si="0"/>
        <v>182</v>
      </c>
      <c r="L52" s="36">
        <v>1.5097</v>
      </c>
      <c r="M52" s="37">
        <f t="shared" si="1"/>
        <v>8932</v>
      </c>
      <c r="N52" s="37">
        <f t="shared" si="2"/>
        <v>100</v>
      </c>
      <c r="O52" s="37">
        <f t="shared" si="3"/>
        <v>9032</v>
      </c>
    </row>
    <row r="53" s="3" customFormat="1" ht="18" customHeight="1" spans="1:15">
      <c r="A53" s="28">
        <v>48</v>
      </c>
      <c r="B53" s="28">
        <v>603</v>
      </c>
      <c r="C53" s="29" t="s">
        <v>158</v>
      </c>
      <c r="D53" s="30" t="s">
        <v>159</v>
      </c>
      <c r="E53" s="31" t="s">
        <v>160</v>
      </c>
      <c r="F53" s="32">
        <v>24.75</v>
      </c>
      <c r="G53" s="38">
        <v>7.759125</v>
      </c>
      <c r="H53" s="34">
        <v>45798</v>
      </c>
      <c r="I53" s="34">
        <v>45992</v>
      </c>
      <c r="J53" s="34">
        <v>46173</v>
      </c>
      <c r="K53" s="35">
        <f t="shared" si="0"/>
        <v>182</v>
      </c>
      <c r="L53" s="36">
        <v>1.5097</v>
      </c>
      <c r="M53" s="37">
        <f t="shared" si="1"/>
        <v>8932</v>
      </c>
      <c r="N53" s="37">
        <f t="shared" si="2"/>
        <v>100</v>
      </c>
      <c r="O53" s="37">
        <f t="shared" si="3"/>
        <v>9032</v>
      </c>
    </row>
    <row r="54" s="3" customFormat="1" ht="18" customHeight="1" spans="1:15">
      <c r="A54" s="28">
        <v>49</v>
      </c>
      <c r="B54" s="28">
        <v>604</v>
      </c>
      <c r="C54" s="51" t="s">
        <v>161</v>
      </c>
      <c r="D54" s="28" t="s">
        <v>162</v>
      </c>
      <c r="E54" s="31" t="s">
        <v>163</v>
      </c>
      <c r="F54" s="32">
        <v>23.25</v>
      </c>
      <c r="G54" s="38">
        <v>7.288875</v>
      </c>
      <c r="H54" s="34">
        <v>46063</v>
      </c>
      <c r="I54" s="34">
        <v>46063</v>
      </c>
      <c r="J54" s="34">
        <v>46173</v>
      </c>
      <c r="K54" s="35">
        <f t="shared" si="0"/>
        <v>111</v>
      </c>
      <c r="L54" s="36">
        <v>1.5097</v>
      </c>
      <c r="M54" s="37">
        <f t="shared" si="1"/>
        <v>5118</v>
      </c>
      <c r="N54" s="37">
        <f t="shared" si="2"/>
        <v>61</v>
      </c>
      <c r="O54" s="37">
        <f t="shared" si="3"/>
        <v>5179</v>
      </c>
    </row>
    <row r="55" s="3" customFormat="1" ht="18" customHeight="1" spans="1:15">
      <c r="A55" s="28">
        <v>50</v>
      </c>
      <c r="B55" s="28">
        <v>605</v>
      </c>
      <c r="C55" s="51" t="s">
        <v>164</v>
      </c>
      <c r="D55" s="28" t="s">
        <v>165</v>
      </c>
      <c r="E55" s="31" t="s">
        <v>166</v>
      </c>
      <c r="F55" s="32">
        <v>25.88</v>
      </c>
      <c r="G55" s="38">
        <v>8.11338</v>
      </c>
      <c r="H55" s="34">
        <v>45063</v>
      </c>
      <c r="I55" s="34">
        <v>45992</v>
      </c>
      <c r="J55" s="34">
        <v>46142</v>
      </c>
      <c r="K55" s="35">
        <f t="shared" si="0"/>
        <v>151</v>
      </c>
      <c r="L55" s="36">
        <v>1.5097</v>
      </c>
      <c r="M55" s="37">
        <f t="shared" si="1"/>
        <v>7749</v>
      </c>
      <c r="N55" s="37">
        <f t="shared" si="2"/>
        <v>83</v>
      </c>
      <c r="O55" s="37">
        <f t="shared" si="3"/>
        <v>7832</v>
      </c>
    </row>
    <row r="56" s="3" customFormat="1" ht="18" customHeight="1" spans="1:15">
      <c r="A56" s="28">
        <v>51</v>
      </c>
      <c r="B56" s="28">
        <v>606</v>
      </c>
      <c r="C56" s="29" t="s">
        <v>167</v>
      </c>
      <c r="D56" s="30" t="s">
        <v>168</v>
      </c>
      <c r="E56" s="31" t="s">
        <v>169</v>
      </c>
      <c r="F56" s="32">
        <v>26.44</v>
      </c>
      <c r="G56" s="38">
        <v>8.28894</v>
      </c>
      <c r="H56" s="39">
        <v>45176</v>
      </c>
      <c r="I56" s="34">
        <v>45992</v>
      </c>
      <c r="J56" s="34">
        <v>46173</v>
      </c>
      <c r="K56" s="35">
        <f t="shared" si="0"/>
        <v>182</v>
      </c>
      <c r="L56" s="36">
        <v>1.5097</v>
      </c>
      <c r="M56" s="37">
        <f t="shared" si="1"/>
        <v>9542</v>
      </c>
      <c r="N56" s="37">
        <f t="shared" si="2"/>
        <v>100</v>
      </c>
      <c r="O56" s="37">
        <f t="shared" si="3"/>
        <v>9642</v>
      </c>
    </row>
    <row r="57" s="3" customFormat="1" ht="18" customHeight="1" spans="1:15">
      <c r="A57" s="28">
        <v>52</v>
      </c>
      <c r="B57" s="28">
        <v>607</v>
      </c>
      <c r="C57" s="29" t="s">
        <v>170</v>
      </c>
      <c r="D57" s="30" t="s">
        <v>171</v>
      </c>
      <c r="E57" s="31" t="s">
        <v>172</v>
      </c>
      <c r="F57" s="32">
        <v>27.14</v>
      </c>
      <c r="G57" s="38">
        <v>8.50839</v>
      </c>
      <c r="H57" s="39">
        <v>45882</v>
      </c>
      <c r="I57" s="34">
        <v>45992</v>
      </c>
      <c r="J57" s="34">
        <v>46173</v>
      </c>
      <c r="K57" s="35">
        <f t="shared" si="0"/>
        <v>182</v>
      </c>
      <c r="L57" s="36">
        <v>1.5097</v>
      </c>
      <c r="M57" s="37">
        <f t="shared" si="1"/>
        <v>9795</v>
      </c>
      <c r="N57" s="37">
        <f t="shared" si="2"/>
        <v>100</v>
      </c>
      <c r="O57" s="37">
        <f t="shared" si="3"/>
        <v>9895</v>
      </c>
    </row>
    <row r="58" s="3" customFormat="1" ht="18" customHeight="1" spans="1:15">
      <c r="A58" s="28">
        <v>53</v>
      </c>
      <c r="B58" s="28">
        <v>608</v>
      </c>
      <c r="C58" s="29" t="s">
        <v>173</v>
      </c>
      <c r="D58" s="30" t="s">
        <v>174</v>
      </c>
      <c r="E58" s="31" t="s">
        <v>175</v>
      </c>
      <c r="F58" s="32">
        <v>26.18</v>
      </c>
      <c r="G58" s="38">
        <v>8.20743</v>
      </c>
      <c r="H58" s="39">
        <v>45943</v>
      </c>
      <c r="I58" s="34">
        <v>45992</v>
      </c>
      <c r="J58" s="34">
        <v>46114</v>
      </c>
      <c r="K58" s="35">
        <f t="shared" si="0"/>
        <v>123</v>
      </c>
      <c r="L58" s="36">
        <v>1.5097</v>
      </c>
      <c r="M58" s="37">
        <f t="shared" si="1"/>
        <v>6386</v>
      </c>
      <c r="N58" s="37">
        <f t="shared" si="2"/>
        <v>67</v>
      </c>
      <c r="O58" s="37">
        <f t="shared" si="3"/>
        <v>6453</v>
      </c>
    </row>
    <row r="59" s="3" customFormat="1" ht="18" customHeight="1" spans="1:15">
      <c r="A59" s="28">
        <v>54</v>
      </c>
      <c r="B59" s="28">
        <v>608</v>
      </c>
      <c r="C59" s="29" t="s">
        <v>176</v>
      </c>
      <c r="D59" s="30" t="s">
        <v>177</v>
      </c>
      <c r="E59" s="31" t="s">
        <v>178</v>
      </c>
      <c r="F59" s="32">
        <v>26.18</v>
      </c>
      <c r="G59" s="38">
        <v>8.20743</v>
      </c>
      <c r="H59" s="39">
        <v>46160</v>
      </c>
      <c r="I59" s="39">
        <v>46160</v>
      </c>
      <c r="J59" s="34">
        <v>46173</v>
      </c>
      <c r="K59" s="35">
        <f t="shared" si="0"/>
        <v>14</v>
      </c>
      <c r="L59" s="36">
        <v>1.5097</v>
      </c>
      <c r="M59" s="37">
        <f t="shared" si="1"/>
        <v>727</v>
      </c>
      <c r="N59" s="37">
        <f t="shared" si="2"/>
        <v>8</v>
      </c>
      <c r="O59" s="37">
        <f t="shared" si="3"/>
        <v>735</v>
      </c>
    </row>
    <row r="60" s="3" customFormat="1" ht="18" customHeight="1" spans="1:15">
      <c r="A60" s="28">
        <v>55</v>
      </c>
      <c r="B60" s="28">
        <v>609</v>
      </c>
      <c r="C60" s="29" t="s">
        <v>179</v>
      </c>
      <c r="D60" s="30" t="s">
        <v>180</v>
      </c>
      <c r="E60" s="31" t="s">
        <v>181</v>
      </c>
      <c r="F60" s="32">
        <v>24.64</v>
      </c>
      <c r="G60" s="38">
        <v>7.72464</v>
      </c>
      <c r="H60" s="39">
        <v>45727</v>
      </c>
      <c r="I60" s="34">
        <v>45992</v>
      </c>
      <c r="J60" s="34">
        <v>46114</v>
      </c>
      <c r="K60" s="35">
        <f t="shared" si="0"/>
        <v>123</v>
      </c>
      <c r="L60" s="36">
        <v>1.5097</v>
      </c>
      <c r="M60" s="37">
        <f t="shared" si="1"/>
        <v>6010</v>
      </c>
      <c r="N60" s="37">
        <f t="shared" si="2"/>
        <v>67</v>
      </c>
      <c r="O60" s="37">
        <f t="shared" si="3"/>
        <v>6077</v>
      </c>
    </row>
    <row r="61" s="3" customFormat="1" ht="18" customHeight="1" spans="1:15">
      <c r="A61" s="28">
        <v>56</v>
      </c>
      <c r="B61" s="28">
        <v>610</v>
      </c>
      <c r="C61" s="29" t="s">
        <v>182</v>
      </c>
      <c r="D61" s="30" t="s">
        <v>183</v>
      </c>
      <c r="E61" s="31" t="s">
        <v>184</v>
      </c>
      <c r="F61" s="38">
        <v>25.03</v>
      </c>
      <c r="G61" s="38">
        <v>7.846905</v>
      </c>
      <c r="H61" s="39">
        <v>45497</v>
      </c>
      <c r="I61" s="34">
        <v>45992</v>
      </c>
      <c r="J61" s="34">
        <v>46173</v>
      </c>
      <c r="K61" s="35">
        <f t="shared" si="0"/>
        <v>182</v>
      </c>
      <c r="L61" s="36">
        <v>1.5097</v>
      </c>
      <c r="M61" s="37">
        <f t="shared" si="1"/>
        <v>9033</v>
      </c>
      <c r="N61" s="37">
        <f t="shared" si="2"/>
        <v>100</v>
      </c>
      <c r="O61" s="37">
        <f t="shared" si="3"/>
        <v>9133</v>
      </c>
    </row>
    <row r="62" s="3" customFormat="1" ht="18" customHeight="1" spans="1:15">
      <c r="A62" s="28">
        <v>57</v>
      </c>
      <c r="B62" s="28">
        <v>611</v>
      </c>
      <c r="C62" s="29" t="s">
        <v>185</v>
      </c>
      <c r="D62" s="30" t="s">
        <v>186</v>
      </c>
      <c r="E62" s="31" t="s">
        <v>187</v>
      </c>
      <c r="F62" s="38">
        <v>25.41</v>
      </c>
      <c r="G62" s="38">
        <v>7.966035</v>
      </c>
      <c r="H62" s="39">
        <v>45670</v>
      </c>
      <c r="I62" s="34">
        <v>45992</v>
      </c>
      <c r="J62" s="34">
        <v>45995</v>
      </c>
      <c r="K62" s="35">
        <f t="shared" si="0"/>
        <v>4</v>
      </c>
      <c r="L62" s="36">
        <v>1.5097</v>
      </c>
      <c r="M62" s="37">
        <f t="shared" si="1"/>
        <v>202</v>
      </c>
      <c r="N62" s="37">
        <f t="shared" si="2"/>
        <v>2</v>
      </c>
      <c r="O62" s="37">
        <f t="shared" si="3"/>
        <v>204</v>
      </c>
    </row>
    <row r="63" s="3" customFormat="1" ht="18" customHeight="1" spans="1:15">
      <c r="A63" s="28">
        <v>58</v>
      </c>
      <c r="B63" s="28">
        <v>611</v>
      </c>
      <c r="C63" s="29" t="s">
        <v>188</v>
      </c>
      <c r="D63" s="30" t="s">
        <v>189</v>
      </c>
      <c r="E63" s="31" t="s">
        <v>190</v>
      </c>
      <c r="F63" s="38">
        <v>25.41</v>
      </c>
      <c r="G63" s="38">
        <v>7.966035</v>
      </c>
      <c r="H63" s="34">
        <v>46063</v>
      </c>
      <c r="I63" s="34">
        <v>46063</v>
      </c>
      <c r="J63" s="34">
        <v>46173</v>
      </c>
      <c r="K63" s="35">
        <f t="shared" si="0"/>
        <v>111</v>
      </c>
      <c r="L63" s="36">
        <v>1.5097</v>
      </c>
      <c r="M63" s="37">
        <f t="shared" si="1"/>
        <v>5593</v>
      </c>
      <c r="N63" s="37">
        <f t="shared" si="2"/>
        <v>61</v>
      </c>
      <c r="O63" s="37">
        <f t="shared" si="3"/>
        <v>5654</v>
      </c>
    </row>
    <row r="64" s="3" customFormat="1" ht="18" customHeight="1" spans="1:15">
      <c r="A64" s="28">
        <v>59</v>
      </c>
      <c r="B64" s="28">
        <v>612</v>
      </c>
      <c r="C64" s="29" t="s">
        <v>191</v>
      </c>
      <c r="D64" s="30" t="s">
        <v>192</v>
      </c>
      <c r="E64" s="31" t="s">
        <v>193</v>
      </c>
      <c r="F64" s="32">
        <v>33.88</v>
      </c>
      <c r="G64" s="38">
        <v>10.62138</v>
      </c>
      <c r="H64" s="34">
        <v>45086</v>
      </c>
      <c r="I64" s="34">
        <v>45992</v>
      </c>
      <c r="J64" s="34">
        <v>46173</v>
      </c>
      <c r="K64" s="35">
        <f t="shared" si="0"/>
        <v>182</v>
      </c>
      <c r="L64" s="36">
        <v>1.5097</v>
      </c>
      <c r="M64" s="37">
        <f t="shared" si="1"/>
        <v>12227</v>
      </c>
      <c r="N64" s="37">
        <f t="shared" si="2"/>
        <v>100</v>
      </c>
      <c r="O64" s="37">
        <f t="shared" si="3"/>
        <v>12327</v>
      </c>
    </row>
    <row r="65" s="3" customFormat="1" ht="18" customHeight="1" spans="1:15">
      <c r="A65" s="28">
        <v>60</v>
      </c>
      <c r="B65" s="28">
        <v>613</v>
      </c>
      <c r="C65" s="29" t="s">
        <v>194</v>
      </c>
      <c r="D65" s="30" t="s">
        <v>195</v>
      </c>
      <c r="E65" s="31" t="s">
        <v>196</v>
      </c>
      <c r="F65" s="32">
        <v>28.01</v>
      </c>
      <c r="G65" s="38">
        <v>8.781135</v>
      </c>
      <c r="H65" s="39">
        <v>45603</v>
      </c>
      <c r="I65" s="34">
        <v>45992</v>
      </c>
      <c r="J65" s="34">
        <v>46173</v>
      </c>
      <c r="K65" s="35">
        <f t="shared" si="0"/>
        <v>182</v>
      </c>
      <c r="L65" s="36">
        <v>1.5097</v>
      </c>
      <c r="M65" s="37">
        <f t="shared" si="1"/>
        <v>10109</v>
      </c>
      <c r="N65" s="37">
        <f t="shared" si="2"/>
        <v>100</v>
      </c>
      <c r="O65" s="37">
        <f t="shared" si="3"/>
        <v>10209</v>
      </c>
    </row>
    <row r="66" s="3" customFormat="1" ht="18" customHeight="1" spans="1:15">
      <c r="A66" s="28">
        <v>61</v>
      </c>
      <c r="B66" s="28">
        <v>614</v>
      </c>
      <c r="C66" s="29" t="s">
        <v>197</v>
      </c>
      <c r="D66" s="30" t="s">
        <v>198</v>
      </c>
      <c r="E66" s="31" t="s">
        <v>199</v>
      </c>
      <c r="F66" s="32">
        <v>18.77</v>
      </c>
      <c r="G66" s="38">
        <v>5.884395</v>
      </c>
      <c r="H66" s="34">
        <v>45313</v>
      </c>
      <c r="I66" s="34">
        <v>45992</v>
      </c>
      <c r="J66" s="34">
        <v>46173</v>
      </c>
      <c r="K66" s="35">
        <f t="shared" si="0"/>
        <v>182</v>
      </c>
      <c r="L66" s="36">
        <v>1.5097</v>
      </c>
      <c r="M66" s="37">
        <f t="shared" si="1"/>
        <v>6774</v>
      </c>
      <c r="N66" s="37">
        <f t="shared" si="2"/>
        <v>100</v>
      </c>
      <c r="O66" s="37">
        <f t="shared" si="3"/>
        <v>6874</v>
      </c>
    </row>
    <row r="67" s="3" customFormat="1" ht="18" customHeight="1" spans="1:15">
      <c r="A67" s="28">
        <v>62</v>
      </c>
      <c r="B67" s="28">
        <v>615</v>
      </c>
      <c r="C67" s="29" t="s">
        <v>200</v>
      </c>
      <c r="D67" s="30" t="s">
        <v>201</v>
      </c>
      <c r="E67" s="31" t="s">
        <v>202</v>
      </c>
      <c r="F67" s="32">
        <v>19.07</v>
      </c>
      <c r="G67" s="38">
        <v>5.978445</v>
      </c>
      <c r="H67" s="34">
        <v>45882</v>
      </c>
      <c r="I67" s="34">
        <v>45992</v>
      </c>
      <c r="J67" s="34">
        <v>46173</v>
      </c>
      <c r="K67" s="35">
        <f t="shared" si="0"/>
        <v>182</v>
      </c>
      <c r="L67" s="36">
        <v>1.5097</v>
      </c>
      <c r="M67" s="37">
        <f t="shared" si="1"/>
        <v>6882</v>
      </c>
      <c r="N67" s="37">
        <f t="shared" si="2"/>
        <v>100</v>
      </c>
      <c r="O67" s="37">
        <f t="shared" si="3"/>
        <v>6982</v>
      </c>
    </row>
    <row r="68" s="3" customFormat="1" ht="18" customHeight="1" spans="1:15">
      <c r="A68" s="28">
        <v>63</v>
      </c>
      <c r="B68" s="28">
        <v>616</v>
      </c>
      <c r="C68" s="51" t="s">
        <v>203</v>
      </c>
      <c r="D68" s="30" t="s">
        <v>204</v>
      </c>
      <c r="E68" s="31" t="s">
        <v>205</v>
      </c>
      <c r="F68" s="32">
        <v>19.07</v>
      </c>
      <c r="G68" s="38">
        <v>5.978445</v>
      </c>
      <c r="H68" s="34">
        <v>45086</v>
      </c>
      <c r="I68" s="34">
        <v>45992</v>
      </c>
      <c r="J68" s="34">
        <v>45995</v>
      </c>
      <c r="K68" s="35">
        <f t="shared" si="0"/>
        <v>4</v>
      </c>
      <c r="L68" s="36">
        <v>1.5097</v>
      </c>
      <c r="M68" s="37">
        <f t="shared" si="1"/>
        <v>151</v>
      </c>
      <c r="N68" s="37">
        <f t="shared" si="2"/>
        <v>2</v>
      </c>
      <c r="O68" s="37">
        <f t="shared" si="3"/>
        <v>153</v>
      </c>
    </row>
    <row r="69" s="3" customFormat="1" ht="18" customHeight="1" spans="1:15">
      <c r="A69" s="28">
        <v>64</v>
      </c>
      <c r="B69" s="28">
        <v>616</v>
      </c>
      <c r="C69" s="51" t="s">
        <v>206</v>
      </c>
      <c r="D69" s="30" t="s">
        <v>207</v>
      </c>
      <c r="E69" s="31" t="s">
        <v>24</v>
      </c>
      <c r="F69" s="32">
        <v>19.07</v>
      </c>
      <c r="G69" s="38">
        <v>5.978445</v>
      </c>
      <c r="H69" s="34">
        <v>46062</v>
      </c>
      <c r="I69" s="34">
        <v>46062</v>
      </c>
      <c r="J69" s="34">
        <v>46173</v>
      </c>
      <c r="K69" s="35">
        <f t="shared" si="0"/>
        <v>112</v>
      </c>
      <c r="L69" s="36">
        <v>1.5097</v>
      </c>
      <c r="M69" s="37">
        <f t="shared" si="1"/>
        <v>4235</v>
      </c>
      <c r="N69" s="37">
        <f t="shared" si="2"/>
        <v>61</v>
      </c>
      <c r="O69" s="37">
        <f t="shared" si="3"/>
        <v>4296</v>
      </c>
    </row>
    <row r="70" s="3" customFormat="1" ht="18" customHeight="1" spans="1:15">
      <c r="A70" s="28">
        <v>65</v>
      </c>
      <c r="B70" s="28">
        <v>617</v>
      </c>
      <c r="C70" s="29" t="s">
        <v>208</v>
      </c>
      <c r="D70" s="30" t="s">
        <v>209</v>
      </c>
      <c r="E70" s="31" t="s">
        <v>210</v>
      </c>
      <c r="F70" s="32">
        <v>39.74</v>
      </c>
      <c r="G70" s="38">
        <v>12.45849</v>
      </c>
      <c r="H70" s="34">
        <v>45419</v>
      </c>
      <c r="I70" s="34">
        <v>45992</v>
      </c>
      <c r="J70" s="34">
        <v>45995</v>
      </c>
      <c r="K70" s="35">
        <f t="shared" ref="K70:K103" si="4">J70-I70+1</f>
        <v>4</v>
      </c>
      <c r="L70" s="36">
        <v>1.5097</v>
      </c>
      <c r="M70" s="37">
        <f t="shared" ref="M70:M103" si="5">ROUND((F70+G70)*K70*L70,0)</f>
        <v>315</v>
      </c>
      <c r="N70" s="37">
        <f t="shared" ref="N70:N103" si="6">ROUND(200/365*K70,0)</f>
        <v>2</v>
      </c>
      <c r="O70" s="37">
        <f t="shared" ref="O70:O103" si="7">M70+N70</f>
        <v>317</v>
      </c>
    </row>
    <row r="71" s="3" customFormat="1" ht="18" customHeight="1" spans="1:15">
      <c r="A71" s="28">
        <v>66</v>
      </c>
      <c r="B71" s="28">
        <v>617</v>
      </c>
      <c r="C71" s="51" t="s">
        <v>211</v>
      </c>
      <c r="D71" s="30" t="s">
        <v>212</v>
      </c>
      <c r="E71" s="31" t="s">
        <v>80</v>
      </c>
      <c r="F71" s="32">
        <v>39.74</v>
      </c>
      <c r="G71" s="38">
        <v>12.45849</v>
      </c>
      <c r="H71" s="34">
        <v>46063</v>
      </c>
      <c r="I71" s="34">
        <v>46063</v>
      </c>
      <c r="J71" s="34">
        <v>46173</v>
      </c>
      <c r="K71" s="35">
        <f t="shared" si="4"/>
        <v>111</v>
      </c>
      <c r="L71" s="36">
        <v>1.5097</v>
      </c>
      <c r="M71" s="37">
        <f t="shared" si="5"/>
        <v>8747</v>
      </c>
      <c r="N71" s="37">
        <f t="shared" si="6"/>
        <v>61</v>
      </c>
      <c r="O71" s="37">
        <f t="shared" si="7"/>
        <v>8808</v>
      </c>
    </row>
    <row r="72" s="3" customFormat="1" ht="18" customHeight="1" spans="1:15">
      <c r="A72" s="28">
        <v>67</v>
      </c>
      <c r="B72" s="28">
        <v>618</v>
      </c>
      <c r="C72" s="29" t="s">
        <v>213</v>
      </c>
      <c r="D72" s="30" t="s">
        <v>214</v>
      </c>
      <c r="E72" s="31" t="s">
        <v>215</v>
      </c>
      <c r="F72" s="32">
        <v>28.35</v>
      </c>
      <c r="G72" s="38">
        <v>8.887725</v>
      </c>
      <c r="H72" s="34">
        <v>45086</v>
      </c>
      <c r="I72" s="34">
        <v>45992</v>
      </c>
      <c r="J72" s="34">
        <v>46140</v>
      </c>
      <c r="K72" s="35">
        <f t="shared" si="4"/>
        <v>149</v>
      </c>
      <c r="L72" s="36">
        <v>1.5097</v>
      </c>
      <c r="M72" s="37">
        <f t="shared" si="5"/>
        <v>8376</v>
      </c>
      <c r="N72" s="37">
        <f t="shared" si="6"/>
        <v>82</v>
      </c>
      <c r="O72" s="37">
        <f t="shared" si="7"/>
        <v>8458</v>
      </c>
    </row>
    <row r="73" s="3" customFormat="1" ht="18" customHeight="1" spans="1:15">
      <c r="A73" s="28">
        <v>68</v>
      </c>
      <c r="B73" s="28">
        <v>618</v>
      </c>
      <c r="C73" s="29" t="s">
        <v>216</v>
      </c>
      <c r="D73" s="30" t="s">
        <v>217</v>
      </c>
      <c r="E73" s="31" t="s">
        <v>218</v>
      </c>
      <c r="F73" s="32">
        <v>28.35</v>
      </c>
      <c r="G73" s="38">
        <v>8.89</v>
      </c>
      <c r="H73" s="34">
        <v>46157</v>
      </c>
      <c r="I73" s="34">
        <v>46157</v>
      </c>
      <c r="J73" s="34">
        <v>46173</v>
      </c>
      <c r="K73" s="35">
        <f t="shared" si="4"/>
        <v>17</v>
      </c>
      <c r="L73" s="36">
        <v>1.5097</v>
      </c>
      <c r="M73" s="37">
        <f t="shared" si="5"/>
        <v>956</v>
      </c>
      <c r="N73" s="37">
        <f t="shared" si="6"/>
        <v>9</v>
      </c>
      <c r="O73" s="37">
        <f t="shared" si="7"/>
        <v>965</v>
      </c>
    </row>
    <row r="74" s="3" customFormat="1" ht="18" customHeight="1" spans="1:15">
      <c r="A74" s="28">
        <v>69</v>
      </c>
      <c r="B74" s="28">
        <v>619</v>
      </c>
      <c r="C74" s="29" t="s">
        <v>219</v>
      </c>
      <c r="D74" s="30" t="s">
        <v>220</v>
      </c>
      <c r="E74" s="31" t="s">
        <v>95</v>
      </c>
      <c r="F74" s="32">
        <v>25.92</v>
      </c>
      <c r="G74" s="38">
        <v>8.12592</v>
      </c>
      <c r="H74" s="34">
        <v>45635</v>
      </c>
      <c r="I74" s="34">
        <v>45992</v>
      </c>
      <c r="J74" s="34">
        <v>46113</v>
      </c>
      <c r="K74" s="35">
        <f t="shared" si="4"/>
        <v>122</v>
      </c>
      <c r="L74" s="36">
        <v>1.5097</v>
      </c>
      <c r="M74" s="37">
        <f t="shared" si="5"/>
        <v>6271</v>
      </c>
      <c r="N74" s="37">
        <f t="shared" si="6"/>
        <v>67</v>
      </c>
      <c r="O74" s="37">
        <f t="shared" si="7"/>
        <v>6338</v>
      </c>
    </row>
    <row r="75" s="3" customFormat="1" ht="18" customHeight="1" spans="1:15">
      <c r="A75" s="28">
        <v>70</v>
      </c>
      <c r="B75" s="28">
        <v>619</v>
      </c>
      <c r="C75" s="52" t="s">
        <v>221</v>
      </c>
      <c r="D75" s="30" t="s">
        <v>222</v>
      </c>
      <c r="E75" s="31" t="s">
        <v>62</v>
      </c>
      <c r="F75" s="32">
        <v>25.92</v>
      </c>
      <c r="G75" s="38">
        <v>8.13</v>
      </c>
      <c r="H75" s="34">
        <v>46122</v>
      </c>
      <c r="I75" s="34">
        <v>46122</v>
      </c>
      <c r="J75" s="34">
        <v>46173</v>
      </c>
      <c r="K75" s="35">
        <f t="shared" si="4"/>
        <v>52</v>
      </c>
      <c r="L75" s="36">
        <v>1.5097</v>
      </c>
      <c r="M75" s="37">
        <f t="shared" si="5"/>
        <v>2673</v>
      </c>
      <c r="N75" s="37">
        <f t="shared" si="6"/>
        <v>28</v>
      </c>
      <c r="O75" s="37">
        <f t="shared" si="7"/>
        <v>2701</v>
      </c>
    </row>
    <row r="76" s="3" customFormat="1" ht="18" customHeight="1" spans="1:15">
      <c r="A76" s="28">
        <v>71</v>
      </c>
      <c r="B76" s="28">
        <v>620</v>
      </c>
      <c r="C76" s="29" t="s">
        <v>223</v>
      </c>
      <c r="D76" s="30" t="s">
        <v>224</v>
      </c>
      <c r="E76" s="31" t="s">
        <v>225</v>
      </c>
      <c r="F76" s="32">
        <v>25.92</v>
      </c>
      <c r="G76" s="38">
        <v>8.12592</v>
      </c>
      <c r="H76" s="34">
        <v>45176</v>
      </c>
      <c r="I76" s="34">
        <v>45992</v>
      </c>
      <c r="J76" s="34">
        <v>46173</v>
      </c>
      <c r="K76" s="35">
        <f t="shared" si="4"/>
        <v>182</v>
      </c>
      <c r="L76" s="36">
        <v>1.5097</v>
      </c>
      <c r="M76" s="37">
        <f t="shared" si="5"/>
        <v>9355</v>
      </c>
      <c r="N76" s="37">
        <f t="shared" si="6"/>
        <v>100</v>
      </c>
      <c r="O76" s="37">
        <f t="shared" si="7"/>
        <v>9455</v>
      </c>
    </row>
    <row r="77" s="3" customFormat="1" ht="18" customHeight="1" spans="1:15">
      <c r="A77" s="28">
        <v>72</v>
      </c>
      <c r="B77" s="28">
        <v>621</v>
      </c>
      <c r="C77" s="29" t="s">
        <v>226</v>
      </c>
      <c r="D77" s="30" t="s">
        <v>227</v>
      </c>
      <c r="E77" s="31" t="s">
        <v>228</v>
      </c>
      <c r="F77" s="32">
        <v>25.92</v>
      </c>
      <c r="G77" s="38">
        <v>8.12592</v>
      </c>
      <c r="H77" s="34">
        <v>45225</v>
      </c>
      <c r="I77" s="34">
        <v>45992</v>
      </c>
      <c r="J77" s="34">
        <v>46115</v>
      </c>
      <c r="K77" s="35">
        <f t="shared" si="4"/>
        <v>124</v>
      </c>
      <c r="L77" s="36">
        <v>1.5097</v>
      </c>
      <c r="M77" s="37">
        <f t="shared" si="5"/>
        <v>6373</v>
      </c>
      <c r="N77" s="37">
        <f t="shared" si="6"/>
        <v>68</v>
      </c>
      <c r="O77" s="37">
        <f t="shared" si="7"/>
        <v>6441</v>
      </c>
    </row>
    <row r="78" s="3" customFormat="1" ht="18" customHeight="1" spans="1:15">
      <c r="A78" s="28">
        <v>73</v>
      </c>
      <c r="B78" s="28">
        <v>622</v>
      </c>
      <c r="C78" s="29" t="s">
        <v>229</v>
      </c>
      <c r="D78" s="30" t="s">
        <v>230</v>
      </c>
      <c r="E78" s="31" t="s">
        <v>231</v>
      </c>
      <c r="F78" s="32">
        <v>25.92</v>
      </c>
      <c r="G78" s="38">
        <v>8.12592</v>
      </c>
      <c r="H78" s="34">
        <v>45176</v>
      </c>
      <c r="I78" s="34">
        <v>45992</v>
      </c>
      <c r="J78" s="34">
        <v>46173</v>
      </c>
      <c r="K78" s="35">
        <f t="shared" si="4"/>
        <v>182</v>
      </c>
      <c r="L78" s="36">
        <v>1.5097</v>
      </c>
      <c r="M78" s="37">
        <f t="shared" si="5"/>
        <v>9355</v>
      </c>
      <c r="N78" s="37">
        <f t="shared" si="6"/>
        <v>100</v>
      </c>
      <c r="O78" s="37">
        <f t="shared" si="7"/>
        <v>9455</v>
      </c>
    </row>
    <row r="79" s="3" customFormat="1" ht="18" customHeight="1" spans="1:15">
      <c r="A79" s="28">
        <v>74</v>
      </c>
      <c r="B79" s="28">
        <v>701</v>
      </c>
      <c r="C79" s="29" t="s">
        <v>232</v>
      </c>
      <c r="D79" s="30" t="s">
        <v>233</v>
      </c>
      <c r="E79" s="31" t="s">
        <v>234</v>
      </c>
      <c r="F79" s="32">
        <v>33.75</v>
      </c>
      <c r="G79" s="38">
        <v>10.580625</v>
      </c>
      <c r="H79" s="39">
        <v>45419</v>
      </c>
      <c r="I79" s="34">
        <v>45992</v>
      </c>
      <c r="J79" s="34">
        <v>46173</v>
      </c>
      <c r="K79" s="35">
        <f t="shared" si="4"/>
        <v>182</v>
      </c>
      <c r="L79" s="36">
        <v>1.5097</v>
      </c>
      <c r="M79" s="37">
        <f t="shared" si="5"/>
        <v>12181</v>
      </c>
      <c r="N79" s="37">
        <f t="shared" si="6"/>
        <v>100</v>
      </c>
      <c r="O79" s="37">
        <f t="shared" si="7"/>
        <v>12281</v>
      </c>
    </row>
    <row r="80" s="3" customFormat="1" ht="18" customHeight="1" spans="1:15">
      <c r="A80" s="28">
        <v>75</v>
      </c>
      <c r="B80" s="28">
        <v>702</v>
      </c>
      <c r="C80" s="29" t="s">
        <v>235</v>
      </c>
      <c r="D80" s="30" t="s">
        <v>236</v>
      </c>
      <c r="E80" s="31" t="s">
        <v>237</v>
      </c>
      <c r="F80" s="32">
        <v>24</v>
      </c>
      <c r="G80" s="38">
        <v>7.524</v>
      </c>
      <c r="H80" s="39">
        <v>45721</v>
      </c>
      <c r="I80" s="34">
        <v>45992</v>
      </c>
      <c r="J80" s="34">
        <v>46173</v>
      </c>
      <c r="K80" s="35">
        <f t="shared" si="4"/>
        <v>182</v>
      </c>
      <c r="L80" s="36">
        <v>1.5097</v>
      </c>
      <c r="M80" s="37">
        <f t="shared" si="5"/>
        <v>8662</v>
      </c>
      <c r="N80" s="37">
        <f t="shared" si="6"/>
        <v>100</v>
      </c>
      <c r="O80" s="37">
        <f t="shared" si="7"/>
        <v>8762</v>
      </c>
    </row>
    <row r="81" s="3" customFormat="1" ht="18" customHeight="1" spans="1:15">
      <c r="A81" s="28">
        <v>76</v>
      </c>
      <c r="B81" s="28">
        <v>703</v>
      </c>
      <c r="C81" s="29" t="s">
        <v>238</v>
      </c>
      <c r="D81" s="30" t="s">
        <v>239</v>
      </c>
      <c r="E81" s="31" t="s">
        <v>240</v>
      </c>
      <c r="F81" s="32">
        <v>24.38</v>
      </c>
      <c r="G81" s="38">
        <v>7.64313</v>
      </c>
      <c r="H81" s="39">
        <v>45954</v>
      </c>
      <c r="I81" s="34">
        <v>45992</v>
      </c>
      <c r="J81" s="34">
        <v>46173</v>
      </c>
      <c r="K81" s="35">
        <f t="shared" si="4"/>
        <v>182</v>
      </c>
      <c r="L81" s="36">
        <v>1.5097</v>
      </c>
      <c r="M81" s="37">
        <f t="shared" si="5"/>
        <v>8799</v>
      </c>
      <c r="N81" s="37">
        <f t="shared" si="6"/>
        <v>100</v>
      </c>
      <c r="O81" s="37">
        <f t="shared" si="7"/>
        <v>8899</v>
      </c>
    </row>
    <row r="82" s="3" customFormat="1" ht="18" customHeight="1" spans="1:15">
      <c r="A82" s="28">
        <v>77</v>
      </c>
      <c r="B82" s="28">
        <v>704</v>
      </c>
      <c r="C82" s="29" t="s">
        <v>241</v>
      </c>
      <c r="D82" s="30" t="s">
        <v>242</v>
      </c>
      <c r="E82" s="31" t="s">
        <v>243</v>
      </c>
      <c r="F82" s="32">
        <v>24.6</v>
      </c>
      <c r="G82" s="38">
        <v>7.7121</v>
      </c>
      <c r="H82" s="39">
        <v>45148</v>
      </c>
      <c r="I82" s="34">
        <v>45992</v>
      </c>
      <c r="J82" s="34">
        <v>46173</v>
      </c>
      <c r="K82" s="35">
        <f t="shared" si="4"/>
        <v>182</v>
      </c>
      <c r="L82" s="36">
        <v>1.5097</v>
      </c>
      <c r="M82" s="37">
        <f t="shared" si="5"/>
        <v>8878</v>
      </c>
      <c r="N82" s="37">
        <f t="shared" si="6"/>
        <v>100</v>
      </c>
      <c r="O82" s="37">
        <f t="shared" si="7"/>
        <v>8978</v>
      </c>
    </row>
    <row r="83" s="3" customFormat="1" ht="18" customHeight="1" spans="1:15">
      <c r="A83" s="28">
        <v>78</v>
      </c>
      <c r="B83" s="28">
        <v>705</v>
      </c>
      <c r="C83" s="29" t="s">
        <v>244</v>
      </c>
      <c r="D83" s="30" t="s">
        <v>245</v>
      </c>
      <c r="E83" s="31" t="s">
        <v>246</v>
      </c>
      <c r="F83" s="32">
        <v>24.38</v>
      </c>
      <c r="G83" s="38">
        <v>7.64313</v>
      </c>
      <c r="H83" s="34">
        <v>45191</v>
      </c>
      <c r="I83" s="34">
        <v>45992</v>
      </c>
      <c r="J83" s="34">
        <v>46173</v>
      </c>
      <c r="K83" s="35">
        <f t="shared" si="4"/>
        <v>182</v>
      </c>
      <c r="L83" s="36">
        <v>1.5097</v>
      </c>
      <c r="M83" s="37">
        <f t="shared" si="5"/>
        <v>8799</v>
      </c>
      <c r="N83" s="37">
        <f t="shared" si="6"/>
        <v>100</v>
      </c>
      <c r="O83" s="37">
        <f t="shared" si="7"/>
        <v>8899</v>
      </c>
    </row>
    <row r="84" s="3" customFormat="1" ht="18" customHeight="1" spans="1:15">
      <c r="A84" s="28">
        <v>79</v>
      </c>
      <c r="B84" s="28">
        <v>706</v>
      </c>
      <c r="C84" s="51" t="s">
        <v>247</v>
      </c>
      <c r="D84" s="28" t="s">
        <v>248</v>
      </c>
      <c r="E84" s="31" t="s">
        <v>249</v>
      </c>
      <c r="F84" s="32">
        <v>26.96</v>
      </c>
      <c r="G84" s="38">
        <v>8.45196</v>
      </c>
      <c r="H84" s="34">
        <v>45086</v>
      </c>
      <c r="I84" s="34">
        <v>45992</v>
      </c>
      <c r="J84" s="34">
        <v>46173</v>
      </c>
      <c r="K84" s="35">
        <f t="shared" si="4"/>
        <v>182</v>
      </c>
      <c r="L84" s="36">
        <v>1.5097</v>
      </c>
      <c r="M84" s="37">
        <f t="shared" si="5"/>
        <v>9730</v>
      </c>
      <c r="N84" s="37">
        <f t="shared" si="6"/>
        <v>100</v>
      </c>
      <c r="O84" s="37">
        <f t="shared" si="7"/>
        <v>9830</v>
      </c>
    </row>
    <row r="85" s="3" customFormat="1" ht="18" customHeight="1" spans="1:15">
      <c r="A85" s="28">
        <v>80</v>
      </c>
      <c r="B85" s="28">
        <v>707</v>
      </c>
      <c r="C85" s="29" t="s">
        <v>250</v>
      </c>
      <c r="D85" s="30" t="s">
        <v>251</v>
      </c>
      <c r="E85" s="31" t="s">
        <v>252</v>
      </c>
      <c r="F85" s="32">
        <v>27.91</v>
      </c>
      <c r="G85" s="38">
        <v>8.749785</v>
      </c>
      <c r="H85" s="39">
        <v>45636</v>
      </c>
      <c r="I85" s="34">
        <v>45992</v>
      </c>
      <c r="J85" s="34">
        <v>46173</v>
      </c>
      <c r="K85" s="35">
        <f t="shared" si="4"/>
        <v>182</v>
      </c>
      <c r="L85" s="36">
        <v>1.5097</v>
      </c>
      <c r="M85" s="37">
        <f t="shared" si="5"/>
        <v>10073</v>
      </c>
      <c r="N85" s="37">
        <f t="shared" si="6"/>
        <v>100</v>
      </c>
      <c r="O85" s="37">
        <f t="shared" si="7"/>
        <v>10173</v>
      </c>
    </row>
    <row r="86" s="3" customFormat="1" ht="18" customHeight="1" spans="1:15">
      <c r="A86" s="28">
        <v>81</v>
      </c>
      <c r="B86" s="28">
        <v>708</v>
      </c>
      <c r="C86" s="29" t="s">
        <v>253</v>
      </c>
      <c r="D86" s="30" t="s">
        <v>254</v>
      </c>
      <c r="E86" s="31" t="s">
        <v>255</v>
      </c>
      <c r="F86" s="32">
        <v>26.18</v>
      </c>
      <c r="G86" s="38">
        <v>8.21</v>
      </c>
      <c r="H86" s="39">
        <v>46122</v>
      </c>
      <c r="I86" s="39">
        <v>46122</v>
      </c>
      <c r="J86" s="34">
        <v>46173</v>
      </c>
      <c r="K86" s="35">
        <f t="shared" si="4"/>
        <v>52</v>
      </c>
      <c r="L86" s="36">
        <v>1.5097</v>
      </c>
      <c r="M86" s="37">
        <f t="shared" si="5"/>
        <v>2700</v>
      </c>
      <c r="N86" s="37">
        <f t="shared" si="6"/>
        <v>28</v>
      </c>
      <c r="O86" s="37">
        <f t="shared" si="7"/>
        <v>2728</v>
      </c>
    </row>
    <row r="87" s="3" customFormat="1" ht="18" customHeight="1" spans="1:15">
      <c r="A87" s="28">
        <v>82</v>
      </c>
      <c r="B87" s="28">
        <v>709</v>
      </c>
      <c r="C87" s="29" t="s">
        <v>256</v>
      </c>
      <c r="D87" s="30" t="s">
        <v>257</v>
      </c>
      <c r="E87" s="31" t="s">
        <v>68</v>
      </c>
      <c r="F87" s="32">
        <v>24.64</v>
      </c>
      <c r="G87" s="38">
        <v>7.72464</v>
      </c>
      <c r="H87" s="39">
        <v>45365</v>
      </c>
      <c r="I87" s="34">
        <v>45992</v>
      </c>
      <c r="J87" s="34">
        <v>46006</v>
      </c>
      <c r="K87" s="35">
        <f t="shared" si="4"/>
        <v>15</v>
      </c>
      <c r="L87" s="36">
        <v>1.5097</v>
      </c>
      <c r="M87" s="37">
        <f t="shared" si="5"/>
        <v>733</v>
      </c>
      <c r="N87" s="37">
        <f t="shared" si="6"/>
        <v>8</v>
      </c>
      <c r="O87" s="37">
        <f t="shared" si="7"/>
        <v>741</v>
      </c>
    </row>
    <row r="88" s="3" customFormat="1" ht="18" customHeight="1" spans="1:15">
      <c r="A88" s="28">
        <v>83</v>
      </c>
      <c r="B88" s="28">
        <v>709</v>
      </c>
      <c r="C88" s="51" t="s">
        <v>258</v>
      </c>
      <c r="D88" s="30" t="s">
        <v>259</v>
      </c>
      <c r="E88" s="31" t="s">
        <v>260</v>
      </c>
      <c r="F88" s="32">
        <v>24.64</v>
      </c>
      <c r="G88" s="38">
        <v>7.72464</v>
      </c>
      <c r="H88" s="34">
        <v>46063</v>
      </c>
      <c r="I88" s="34">
        <v>46063</v>
      </c>
      <c r="J88" s="34">
        <v>46173</v>
      </c>
      <c r="K88" s="35">
        <f t="shared" si="4"/>
        <v>111</v>
      </c>
      <c r="L88" s="36">
        <v>1.5097</v>
      </c>
      <c r="M88" s="37">
        <f t="shared" si="5"/>
        <v>5424</v>
      </c>
      <c r="N88" s="37">
        <f t="shared" si="6"/>
        <v>61</v>
      </c>
      <c r="O88" s="37">
        <f t="shared" si="7"/>
        <v>5485</v>
      </c>
    </row>
    <row r="89" s="3" customFormat="1" ht="18" customHeight="1" spans="1:15">
      <c r="A89" s="28">
        <v>84</v>
      </c>
      <c r="B89" s="28">
        <v>710</v>
      </c>
      <c r="C89" s="29" t="s">
        <v>261</v>
      </c>
      <c r="D89" s="30" t="s">
        <v>262</v>
      </c>
      <c r="E89" s="31" t="s">
        <v>145</v>
      </c>
      <c r="F89" s="32">
        <v>24.26</v>
      </c>
      <c r="G89" s="38">
        <v>7.60551</v>
      </c>
      <c r="H89" s="34">
        <v>45176</v>
      </c>
      <c r="I89" s="34">
        <v>45992</v>
      </c>
      <c r="J89" s="34">
        <v>46115</v>
      </c>
      <c r="K89" s="35">
        <f t="shared" si="4"/>
        <v>124</v>
      </c>
      <c r="L89" s="36">
        <v>1.5097</v>
      </c>
      <c r="M89" s="37">
        <f t="shared" si="5"/>
        <v>5965</v>
      </c>
      <c r="N89" s="37">
        <f t="shared" si="6"/>
        <v>68</v>
      </c>
      <c r="O89" s="37">
        <f t="shared" si="7"/>
        <v>6033</v>
      </c>
    </row>
    <row r="90" s="3" customFormat="1" ht="18" customHeight="1" spans="1:15">
      <c r="A90" s="28">
        <v>85</v>
      </c>
      <c r="B90" s="28">
        <v>711</v>
      </c>
      <c r="C90" s="29" t="s">
        <v>263</v>
      </c>
      <c r="D90" s="30" t="s">
        <v>264</v>
      </c>
      <c r="E90" s="31" t="s">
        <v>265</v>
      </c>
      <c r="F90" s="32">
        <v>25.41</v>
      </c>
      <c r="G90" s="38">
        <v>7.966035</v>
      </c>
      <c r="H90" s="34">
        <v>45533</v>
      </c>
      <c r="I90" s="34">
        <v>45992</v>
      </c>
      <c r="J90" s="34">
        <v>46173</v>
      </c>
      <c r="K90" s="35">
        <f t="shared" si="4"/>
        <v>182</v>
      </c>
      <c r="L90" s="36">
        <v>1.5097</v>
      </c>
      <c r="M90" s="37">
        <f t="shared" si="5"/>
        <v>9171</v>
      </c>
      <c r="N90" s="37">
        <f t="shared" si="6"/>
        <v>100</v>
      </c>
      <c r="O90" s="37">
        <f t="shared" si="7"/>
        <v>9271</v>
      </c>
    </row>
    <row r="91" s="3" customFormat="1" ht="18" customHeight="1" spans="1:15">
      <c r="A91" s="28">
        <v>86</v>
      </c>
      <c r="B91" s="28">
        <v>712</v>
      </c>
      <c r="C91" s="29" t="s">
        <v>266</v>
      </c>
      <c r="D91" s="30" t="s">
        <v>267</v>
      </c>
      <c r="E91" s="31" t="s">
        <v>268</v>
      </c>
      <c r="F91" s="32">
        <v>33.88</v>
      </c>
      <c r="G91" s="38">
        <v>10.62138</v>
      </c>
      <c r="H91" s="34">
        <v>45323</v>
      </c>
      <c r="I91" s="34">
        <v>45992</v>
      </c>
      <c r="J91" s="34">
        <v>46055</v>
      </c>
      <c r="K91" s="35">
        <f t="shared" si="4"/>
        <v>64</v>
      </c>
      <c r="L91" s="36">
        <v>1.5097</v>
      </c>
      <c r="M91" s="37">
        <f t="shared" si="5"/>
        <v>4300</v>
      </c>
      <c r="N91" s="37">
        <f t="shared" si="6"/>
        <v>35</v>
      </c>
      <c r="O91" s="37">
        <f t="shared" si="7"/>
        <v>4335</v>
      </c>
    </row>
    <row r="92" s="3" customFormat="1" ht="18" customHeight="1" spans="1:15">
      <c r="A92" s="28">
        <v>87</v>
      </c>
      <c r="B92" s="28">
        <v>712</v>
      </c>
      <c r="C92" s="29" t="s">
        <v>269</v>
      </c>
      <c r="D92" s="30" t="s">
        <v>270</v>
      </c>
      <c r="E92" s="31" t="s">
        <v>271</v>
      </c>
      <c r="F92" s="32">
        <v>33.88</v>
      </c>
      <c r="G92" s="38">
        <v>10.62</v>
      </c>
      <c r="H92" s="34">
        <v>46156</v>
      </c>
      <c r="I92" s="34">
        <v>46156</v>
      </c>
      <c r="J92" s="34">
        <v>46173</v>
      </c>
      <c r="K92" s="35">
        <f t="shared" si="4"/>
        <v>18</v>
      </c>
      <c r="L92" s="36">
        <v>1.5097</v>
      </c>
      <c r="M92" s="37">
        <f t="shared" si="5"/>
        <v>1209</v>
      </c>
      <c r="N92" s="37">
        <f t="shared" si="6"/>
        <v>10</v>
      </c>
      <c r="O92" s="37">
        <f t="shared" si="7"/>
        <v>1219</v>
      </c>
    </row>
    <row r="93" s="3" customFormat="1" ht="18" customHeight="1" spans="1:15">
      <c r="A93" s="28">
        <v>88</v>
      </c>
      <c r="B93" s="28">
        <v>713</v>
      </c>
      <c r="C93" s="29" t="s">
        <v>272</v>
      </c>
      <c r="D93" s="30" t="s">
        <v>273</v>
      </c>
      <c r="E93" s="31" t="s">
        <v>274</v>
      </c>
      <c r="F93" s="32">
        <v>27.71</v>
      </c>
      <c r="G93" s="38">
        <v>8.687085</v>
      </c>
      <c r="H93" s="34">
        <v>45148</v>
      </c>
      <c r="I93" s="34">
        <v>45992</v>
      </c>
      <c r="J93" s="34">
        <v>46173</v>
      </c>
      <c r="K93" s="35">
        <f t="shared" si="4"/>
        <v>182</v>
      </c>
      <c r="L93" s="36">
        <v>1.5097</v>
      </c>
      <c r="M93" s="37">
        <f t="shared" si="5"/>
        <v>10001</v>
      </c>
      <c r="N93" s="37">
        <f t="shared" si="6"/>
        <v>100</v>
      </c>
      <c r="O93" s="37">
        <f t="shared" si="7"/>
        <v>10101</v>
      </c>
    </row>
    <row r="94" s="3" customFormat="1" ht="18" customHeight="1" spans="1:15">
      <c r="A94" s="28">
        <v>89</v>
      </c>
      <c r="B94" s="28">
        <v>714</v>
      </c>
      <c r="C94" s="29" t="s">
        <v>275</v>
      </c>
      <c r="D94" s="30" t="s">
        <v>276</v>
      </c>
      <c r="E94" s="31" t="s">
        <v>277</v>
      </c>
      <c r="F94" s="32">
        <v>19.07</v>
      </c>
      <c r="G94" s="38">
        <v>5.978445</v>
      </c>
      <c r="H94" s="34">
        <v>45882</v>
      </c>
      <c r="I94" s="34">
        <v>45992</v>
      </c>
      <c r="J94" s="34">
        <v>46006</v>
      </c>
      <c r="K94" s="35">
        <f t="shared" si="4"/>
        <v>15</v>
      </c>
      <c r="L94" s="36">
        <v>1.5097</v>
      </c>
      <c r="M94" s="37">
        <f t="shared" si="5"/>
        <v>567</v>
      </c>
      <c r="N94" s="37">
        <f t="shared" si="6"/>
        <v>8</v>
      </c>
      <c r="O94" s="37">
        <f t="shared" si="7"/>
        <v>575</v>
      </c>
    </row>
    <row r="95" s="3" customFormat="1" ht="18" customHeight="1" spans="1:15">
      <c r="A95" s="28">
        <v>90</v>
      </c>
      <c r="B95" s="28">
        <v>715</v>
      </c>
      <c r="C95" s="29" t="s">
        <v>278</v>
      </c>
      <c r="D95" s="30" t="s">
        <v>279</v>
      </c>
      <c r="E95" s="31" t="s">
        <v>280</v>
      </c>
      <c r="F95" s="32">
        <v>19.07</v>
      </c>
      <c r="G95" s="38">
        <v>5.978445</v>
      </c>
      <c r="H95" s="34">
        <v>45225</v>
      </c>
      <c r="I95" s="34">
        <v>45992</v>
      </c>
      <c r="J95" s="34">
        <v>46173</v>
      </c>
      <c r="K95" s="35">
        <f t="shared" si="4"/>
        <v>182</v>
      </c>
      <c r="L95" s="36">
        <v>1.5097</v>
      </c>
      <c r="M95" s="37">
        <f t="shared" si="5"/>
        <v>6882</v>
      </c>
      <c r="N95" s="37">
        <f t="shared" si="6"/>
        <v>100</v>
      </c>
      <c r="O95" s="37">
        <f t="shared" si="7"/>
        <v>6982</v>
      </c>
    </row>
    <row r="96" s="3" customFormat="1" ht="18" customHeight="1" spans="1:15">
      <c r="A96" s="28">
        <v>91</v>
      </c>
      <c r="B96" s="28">
        <v>716</v>
      </c>
      <c r="C96" s="51" t="s">
        <v>281</v>
      </c>
      <c r="D96" s="28" t="s">
        <v>282</v>
      </c>
      <c r="E96" s="31" t="s">
        <v>283</v>
      </c>
      <c r="F96" s="32">
        <v>19.07</v>
      </c>
      <c r="G96" s="38">
        <v>5.978445</v>
      </c>
      <c r="H96" s="34">
        <v>45035</v>
      </c>
      <c r="I96" s="34">
        <v>45992</v>
      </c>
      <c r="J96" s="34">
        <v>46112</v>
      </c>
      <c r="K96" s="35">
        <f t="shared" si="4"/>
        <v>121</v>
      </c>
      <c r="L96" s="36">
        <v>1.5097</v>
      </c>
      <c r="M96" s="37">
        <f t="shared" si="5"/>
        <v>4576</v>
      </c>
      <c r="N96" s="37">
        <f t="shared" si="6"/>
        <v>66</v>
      </c>
      <c r="O96" s="37">
        <f t="shared" si="7"/>
        <v>4642</v>
      </c>
    </row>
    <row r="97" s="3" customFormat="1" ht="18" customHeight="1" spans="1:19">
      <c r="A97" s="28">
        <v>92</v>
      </c>
      <c r="B97" s="28">
        <v>717</v>
      </c>
      <c r="C97" s="29" t="s">
        <v>284</v>
      </c>
      <c r="D97" s="28" t="s">
        <v>285</v>
      </c>
      <c r="E97" s="31" t="s">
        <v>286</v>
      </c>
      <c r="F97" s="32">
        <v>39.74</v>
      </c>
      <c r="G97" s="38">
        <v>12.37</v>
      </c>
      <c r="H97" s="34">
        <v>45063</v>
      </c>
      <c r="I97" s="34">
        <v>45992</v>
      </c>
      <c r="J97" s="34">
        <v>46115</v>
      </c>
      <c r="K97" s="35">
        <f t="shared" si="4"/>
        <v>124</v>
      </c>
      <c r="L97" s="36">
        <v>1.5097</v>
      </c>
      <c r="M97" s="37">
        <f t="shared" si="5"/>
        <v>9755</v>
      </c>
      <c r="N97" s="37">
        <f t="shared" si="6"/>
        <v>68</v>
      </c>
      <c r="O97" s="37">
        <f t="shared" si="7"/>
        <v>9823</v>
      </c>
    </row>
    <row r="98" s="3" customFormat="1" ht="18" customHeight="1" spans="1:19">
      <c r="A98" s="28">
        <v>93</v>
      </c>
      <c r="B98" s="28">
        <v>718</v>
      </c>
      <c r="C98" s="29" t="s">
        <v>287</v>
      </c>
      <c r="D98" s="28" t="s">
        <v>288</v>
      </c>
      <c r="E98" s="31" t="s">
        <v>289</v>
      </c>
      <c r="F98" s="32">
        <v>28.35</v>
      </c>
      <c r="G98" s="38">
        <v>8.887725</v>
      </c>
      <c r="H98" s="34">
        <v>45063</v>
      </c>
      <c r="I98" s="34">
        <v>45992</v>
      </c>
      <c r="J98" s="34">
        <v>46140</v>
      </c>
      <c r="K98" s="35">
        <f t="shared" si="4"/>
        <v>149</v>
      </c>
      <c r="L98" s="36">
        <v>1.5097</v>
      </c>
      <c r="M98" s="37">
        <f t="shared" si="5"/>
        <v>8376</v>
      </c>
      <c r="N98" s="37">
        <f t="shared" si="6"/>
        <v>82</v>
      </c>
      <c r="O98" s="37">
        <f t="shared" si="7"/>
        <v>8458</v>
      </c>
    </row>
    <row r="99" s="3" customFormat="1" ht="18" customHeight="1" spans="1:19">
      <c r="A99" s="28">
        <v>94</v>
      </c>
      <c r="B99" s="28">
        <v>718</v>
      </c>
      <c r="C99" s="29" t="s">
        <v>290</v>
      </c>
      <c r="D99" s="28" t="s">
        <v>291</v>
      </c>
      <c r="E99" s="31" t="s">
        <v>292</v>
      </c>
      <c r="F99" s="32">
        <v>28.35</v>
      </c>
      <c r="G99" s="38">
        <v>8.89</v>
      </c>
      <c r="H99" s="34">
        <v>46156</v>
      </c>
      <c r="I99" s="34">
        <v>46156</v>
      </c>
      <c r="J99" s="34">
        <v>46173</v>
      </c>
      <c r="K99" s="35">
        <f t="shared" si="4"/>
        <v>18</v>
      </c>
      <c r="L99" s="36">
        <v>1.5097</v>
      </c>
      <c r="M99" s="37">
        <f t="shared" si="5"/>
        <v>1012</v>
      </c>
      <c r="N99" s="37">
        <f t="shared" si="6"/>
        <v>10</v>
      </c>
      <c r="O99" s="37">
        <f t="shared" si="7"/>
        <v>1022</v>
      </c>
    </row>
    <row r="100" s="3" customFormat="1" ht="18" customHeight="1" spans="1:19">
      <c r="A100" s="28">
        <v>95</v>
      </c>
      <c r="B100" s="28">
        <v>719</v>
      </c>
      <c r="C100" s="29" t="s">
        <v>293</v>
      </c>
      <c r="D100" s="30" t="s">
        <v>294</v>
      </c>
      <c r="E100" s="31" t="s">
        <v>295</v>
      </c>
      <c r="F100" s="32">
        <v>26.73</v>
      </c>
      <c r="G100" s="38">
        <v>8.379855</v>
      </c>
      <c r="H100" s="34">
        <v>45842</v>
      </c>
      <c r="I100" s="34">
        <v>45992</v>
      </c>
      <c r="J100" s="34">
        <v>46173</v>
      </c>
      <c r="K100" s="35">
        <f t="shared" si="4"/>
        <v>182</v>
      </c>
      <c r="L100" s="36">
        <v>1.5097</v>
      </c>
      <c r="M100" s="37">
        <f t="shared" si="5"/>
        <v>9647</v>
      </c>
      <c r="N100" s="37">
        <f t="shared" si="6"/>
        <v>100</v>
      </c>
      <c r="O100" s="37">
        <f t="shared" si="7"/>
        <v>9747</v>
      </c>
    </row>
    <row r="101" s="3" customFormat="1" ht="18" customHeight="1" spans="1:19">
      <c r="A101" s="28">
        <v>96</v>
      </c>
      <c r="B101" s="28">
        <v>720</v>
      </c>
      <c r="C101" s="29" t="s">
        <v>296</v>
      </c>
      <c r="D101" s="30" t="s">
        <v>297</v>
      </c>
      <c r="E101" s="31" t="s">
        <v>298</v>
      </c>
      <c r="F101" s="32">
        <v>25.52</v>
      </c>
      <c r="G101" s="38">
        <v>8.00052</v>
      </c>
      <c r="H101" s="34">
        <v>45225</v>
      </c>
      <c r="I101" s="34">
        <v>45992</v>
      </c>
      <c r="J101" s="34">
        <v>46173</v>
      </c>
      <c r="K101" s="35">
        <f t="shared" si="4"/>
        <v>182</v>
      </c>
      <c r="L101" s="36">
        <v>1.5097</v>
      </c>
      <c r="M101" s="37">
        <f t="shared" si="5"/>
        <v>9210</v>
      </c>
      <c r="N101" s="37">
        <f t="shared" si="6"/>
        <v>100</v>
      </c>
      <c r="O101" s="37">
        <f t="shared" si="7"/>
        <v>9310</v>
      </c>
    </row>
    <row r="102" s="3" customFormat="1" ht="18" customHeight="1" spans="1:19">
      <c r="A102" s="28">
        <v>97</v>
      </c>
      <c r="B102" s="28">
        <v>721</v>
      </c>
      <c r="C102" s="29" t="s">
        <v>299</v>
      </c>
      <c r="D102" s="30" t="s">
        <v>300</v>
      </c>
      <c r="E102" s="31" t="s">
        <v>301</v>
      </c>
      <c r="F102" s="32">
        <v>26.33</v>
      </c>
      <c r="G102" s="38">
        <v>8.254455</v>
      </c>
      <c r="H102" s="34">
        <v>45119</v>
      </c>
      <c r="I102" s="34">
        <v>45992</v>
      </c>
      <c r="J102" s="34">
        <v>46173</v>
      </c>
      <c r="K102" s="35">
        <f t="shared" si="4"/>
        <v>182</v>
      </c>
      <c r="L102" s="36">
        <v>1.5097</v>
      </c>
      <c r="M102" s="37">
        <f t="shared" si="5"/>
        <v>9503</v>
      </c>
      <c r="N102" s="37">
        <f t="shared" si="6"/>
        <v>100</v>
      </c>
      <c r="O102" s="37">
        <f t="shared" si="7"/>
        <v>9603</v>
      </c>
    </row>
    <row r="103" s="3" customFormat="1" ht="18" customHeight="1" spans="1:19">
      <c r="A103" s="28">
        <v>98</v>
      </c>
      <c r="B103" s="28">
        <v>722</v>
      </c>
      <c r="C103" s="51" t="s">
        <v>302</v>
      </c>
      <c r="D103" s="28" t="s">
        <v>303</v>
      </c>
      <c r="E103" s="31" t="s">
        <v>304</v>
      </c>
      <c r="F103" s="32">
        <v>25.11</v>
      </c>
      <c r="G103" s="38">
        <v>7.871985</v>
      </c>
      <c r="H103" s="34">
        <v>45323</v>
      </c>
      <c r="I103" s="34">
        <v>45992</v>
      </c>
      <c r="J103" s="34">
        <v>46173</v>
      </c>
      <c r="K103" s="35">
        <f t="shared" si="4"/>
        <v>182</v>
      </c>
      <c r="L103" s="36">
        <v>1.5097</v>
      </c>
      <c r="M103" s="37">
        <f t="shared" si="5"/>
        <v>9062</v>
      </c>
      <c r="N103" s="37">
        <f t="shared" si="6"/>
        <v>100</v>
      </c>
      <c r="O103" s="37">
        <f t="shared" si="7"/>
        <v>9162</v>
      </c>
    </row>
    <row r="104" s="4" customFormat="1" ht="18" customHeight="1" spans="1:19">
      <c r="A104" s="19"/>
      <c r="B104" s="19"/>
      <c r="C104" s="20" t="s">
        <v>305</v>
      </c>
      <c r="D104" s="19"/>
      <c r="F104" s="53"/>
      <c r="G104" s="53"/>
      <c r="H104" s="54"/>
      <c r="I104" s="54"/>
      <c r="J104" s="54"/>
      <c r="K104" s="55"/>
      <c r="L104" s="56"/>
      <c r="M104" s="57">
        <f>SUM(M6:M103)</f>
        <v>657798</v>
      </c>
      <c r="N104" s="57">
        <f>SUM(N6:N103)</f>
        <v>6889</v>
      </c>
      <c r="O104" s="57">
        <f>SUM(O6:O103)</f>
        <v>664687</v>
      </c>
    </row>
    <row r="105" s="3" customFormat="1" ht="18" customHeight="1" spans="1:19">
      <c r="A105" s="28">
        <v>99</v>
      </c>
      <c r="B105" s="28">
        <v>101</v>
      </c>
      <c r="C105" s="51" t="s">
        <v>306</v>
      </c>
      <c r="D105" s="28" t="s">
        <v>307</v>
      </c>
      <c r="E105" s="31" t="s">
        <v>308</v>
      </c>
      <c r="F105" s="38">
        <v>31.12</v>
      </c>
      <c r="G105" s="38">
        <v>11.8</v>
      </c>
      <c r="H105" s="34">
        <v>45841</v>
      </c>
      <c r="I105" s="34">
        <v>45992</v>
      </c>
      <c r="J105" s="34">
        <v>46173</v>
      </c>
      <c r="K105" s="35">
        <f t="shared" ref="K105:K124" si="8">J105-I105+1</f>
        <v>182</v>
      </c>
      <c r="L105" s="36">
        <f t="shared" ref="L105:L124" si="9">1.5*0.915</f>
        <v>1.3725</v>
      </c>
      <c r="M105" s="37">
        <f t="shared" ref="M105:M124" si="10">ROUND((F105+G105)*K105*L105,0)</f>
        <v>10721</v>
      </c>
      <c r="N105" s="37">
        <f t="shared" ref="N105:N124" si="11">ROUND(200/365*K105,0)</f>
        <v>100</v>
      </c>
      <c r="O105" s="37">
        <f t="shared" ref="O105:O124" si="12">M105+N105</f>
        <v>10821</v>
      </c>
      <c r="Q105" s="50"/>
      <c r="R105" s="50"/>
      <c r="S105" s="50"/>
    </row>
    <row r="106" s="3" customFormat="1" ht="18" customHeight="1" spans="1:19">
      <c r="A106" s="28">
        <v>100</v>
      </c>
      <c r="B106" s="28">
        <v>102</v>
      </c>
      <c r="C106" s="58" t="s">
        <v>309</v>
      </c>
      <c r="D106" s="28" t="s">
        <v>310</v>
      </c>
      <c r="E106" s="31" t="s">
        <v>311</v>
      </c>
      <c r="F106" s="38">
        <v>13.86</v>
      </c>
      <c r="G106" s="38">
        <v>5.2544646</v>
      </c>
      <c r="H106" s="34">
        <v>45593</v>
      </c>
      <c r="I106" s="34">
        <v>45992</v>
      </c>
      <c r="J106" s="34">
        <v>46173</v>
      </c>
      <c r="K106" s="35">
        <f t="shared" si="8"/>
        <v>182</v>
      </c>
      <c r="L106" s="36">
        <f t="shared" si="9"/>
        <v>1.3725</v>
      </c>
      <c r="M106" s="37">
        <f t="shared" si="10"/>
        <v>4775</v>
      </c>
      <c r="N106" s="37">
        <f t="shared" si="11"/>
        <v>100</v>
      </c>
      <c r="O106" s="37">
        <f t="shared" si="12"/>
        <v>4875</v>
      </c>
    </row>
    <row r="107" s="3" customFormat="1" ht="18" customHeight="1" spans="1:19">
      <c r="A107" s="28">
        <v>101</v>
      </c>
      <c r="B107" s="28">
        <v>103</v>
      </c>
      <c r="C107" s="58" t="s">
        <v>312</v>
      </c>
      <c r="D107" s="28" t="s">
        <v>313</v>
      </c>
      <c r="E107" s="31" t="s">
        <v>314</v>
      </c>
      <c r="F107" s="38">
        <v>22.14</v>
      </c>
      <c r="G107" s="38">
        <v>8.3934954</v>
      </c>
      <c r="H107" s="34">
        <v>45042</v>
      </c>
      <c r="I107" s="34">
        <v>45992</v>
      </c>
      <c r="J107" s="34">
        <v>46112</v>
      </c>
      <c r="K107" s="35">
        <f t="shared" si="8"/>
        <v>121</v>
      </c>
      <c r="L107" s="36">
        <f t="shared" si="9"/>
        <v>1.3725</v>
      </c>
      <c r="M107" s="37">
        <f t="shared" si="10"/>
        <v>5071</v>
      </c>
      <c r="N107" s="37">
        <f t="shared" si="11"/>
        <v>66</v>
      </c>
      <c r="O107" s="37">
        <f t="shared" si="12"/>
        <v>5137</v>
      </c>
    </row>
    <row r="108" s="3" customFormat="1" ht="18" customHeight="1" spans="1:19">
      <c r="A108" s="28">
        <v>102</v>
      </c>
      <c r="B108" s="28">
        <v>103</v>
      </c>
      <c r="C108" s="58" t="s">
        <v>315</v>
      </c>
      <c r="D108" s="28" t="s">
        <v>316</v>
      </c>
      <c r="E108" s="31" t="s">
        <v>317</v>
      </c>
      <c r="F108" s="38">
        <v>22.14</v>
      </c>
      <c r="G108" s="38">
        <v>8.3934954</v>
      </c>
      <c r="H108" s="34">
        <v>46157</v>
      </c>
      <c r="I108" s="34">
        <v>46157</v>
      </c>
      <c r="J108" s="34">
        <v>46173</v>
      </c>
      <c r="K108" s="35">
        <f t="shared" si="8"/>
        <v>17</v>
      </c>
      <c r="L108" s="36">
        <f t="shared" si="9"/>
        <v>1.3725</v>
      </c>
      <c r="M108" s="37">
        <f t="shared" si="10"/>
        <v>712</v>
      </c>
      <c r="N108" s="37">
        <f t="shared" si="11"/>
        <v>9</v>
      </c>
      <c r="O108" s="37">
        <f t="shared" si="12"/>
        <v>721</v>
      </c>
    </row>
    <row r="109" s="3" customFormat="1" ht="18" customHeight="1" spans="1:19">
      <c r="A109" s="28">
        <v>103</v>
      </c>
      <c r="B109" s="28">
        <v>104</v>
      </c>
      <c r="C109" s="58" t="s">
        <v>318</v>
      </c>
      <c r="D109" s="28" t="s">
        <v>319</v>
      </c>
      <c r="E109" s="31" t="s">
        <v>320</v>
      </c>
      <c r="F109" s="38">
        <v>15.45</v>
      </c>
      <c r="G109" s="38">
        <v>5.86</v>
      </c>
      <c r="H109" s="34">
        <v>46119</v>
      </c>
      <c r="I109" s="34">
        <v>46119</v>
      </c>
      <c r="J109" s="34">
        <v>46173</v>
      </c>
      <c r="K109" s="35">
        <f t="shared" si="8"/>
        <v>55</v>
      </c>
      <c r="L109" s="36">
        <f t="shared" si="9"/>
        <v>1.3725</v>
      </c>
      <c r="M109" s="37">
        <f t="shared" si="10"/>
        <v>1609</v>
      </c>
      <c r="N109" s="37">
        <f t="shared" si="11"/>
        <v>30</v>
      </c>
      <c r="O109" s="37">
        <f t="shared" si="12"/>
        <v>1639</v>
      </c>
    </row>
    <row r="110" s="3" customFormat="1" ht="18" customHeight="1" spans="1:19">
      <c r="A110" s="28">
        <v>104</v>
      </c>
      <c r="B110" s="28">
        <v>105</v>
      </c>
      <c r="C110" s="58" t="s">
        <v>321</v>
      </c>
      <c r="D110" s="28" t="s">
        <v>322</v>
      </c>
      <c r="E110" s="31" t="s">
        <v>24</v>
      </c>
      <c r="F110" s="38">
        <v>18.75</v>
      </c>
      <c r="G110" s="38">
        <v>7.1083125</v>
      </c>
      <c r="H110" s="34">
        <v>45365</v>
      </c>
      <c r="I110" s="34">
        <v>45992</v>
      </c>
      <c r="J110" s="34">
        <v>46173</v>
      </c>
      <c r="K110" s="35">
        <f t="shared" si="8"/>
        <v>182</v>
      </c>
      <c r="L110" s="36">
        <f t="shared" si="9"/>
        <v>1.3725</v>
      </c>
      <c r="M110" s="37">
        <f t="shared" si="10"/>
        <v>6459</v>
      </c>
      <c r="N110" s="37">
        <f t="shared" si="11"/>
        <v>100</v>
      </c>
      <c r="O110" s="37">
        <f t="shared" si="12"/>
        <v>6559</v>
      </c>
    </row>
    <row r="111" s="3" customFormat="1" ht="18" customHeight="1" spans="1:19">
      <c r="A111" s="28">
        <v>105</v>
      </c>
      <c r="B111" s="28">
        <v>201</v>
      </c>
      <c r="C111" s="51" t="s">
        <v>323</v>
      </c>
      <c r="D111" s="30" t="s">
        <v>324</v>
      </c>
      <c r="E111" s="31" t="s">
        <v>101</v>
      </c>
      <c r="F111" s="38">
        <v>25.8</v>
      </c>
      <c r="G111" s="38">
        <v>9.78</v>
      </c>
      <c r="H111" s="34">
        <v>46064</v>
      </c>
      <c r="I111" s="34">
        <v>46064</v>
      </c>
      <c r="J111" s="34">
        <v>46173</v>
      </c>
      <c r="K111" s="35">
        <f t="shared" si="8"/>
        <v>110</v>
      </c>
      <c r="L111" s="36">
        <f t="shared" si="9"/>
        <v>1.3725</v>
      </c>
      <c r="M111" s="37">
        <f t="shared" si="10"/>
        <v>5372</v>
      </c>
      <c r="N111" s="37">
        <f t="shared" si="11"/>
        <v>60</v>
      </c>
      <c r="O111" s="37">
        <f t="shared" si="12"/>
        <v>5432</v>
      </c>
    </row>
    <row r="112" s="3" customFormat="1" ht="18" customHeight="1" spans="1:19">
      <c r="A112" s="28">
        <v>106</v>
      </c>
      <c r="B112" s="28">
        <v>202</v>
      </c>
      <c r="C112" s="58" t="s">
        <v>325</v>
      </c>
      <c r="D112" s="30" t="s">
        <v>326</v>
      </c>
      <c r="E112" s="31" t="s">
        <v>327</v>
      </c>
      <c r="F112" s="38">
        <v>14.53</v>
      </c>
      <c r="G112" s="38">
        <v>5.5084683</v>
      </c>
      <c r="H112" s="34">
        <v>45533</v>
      </c>
      <c r="I112" s="34">
        <v>45992</v>
      </c>
      <c r="J112" s="34">
        <v>46115</v>
      </c>
      <c r="K112" s="35">
        <f t="shared" si="8"/>
        <v>124</v>
      </c>
      <c r="L112" s="36">
        <f t="shared" si="9"/>
        <v>1.3725</v>
      </c>
      <c r="M112" s="37">
        <f t="shared" si="10"/>
        <v>3410</v>
      </c>
      <c r="N112" s="37">
        <f t="shared" si="11"/>
        <v>68</v>
      </c>
      <c r="O112" s="37">
        <f t="shared" si="12"/>
        <v>3478</v>
      </c>
    </row>
    <row r="113" s="3" customFormat="1" ht="18" customHeight="1" spans="1:15">
      <c r="A113" s="28">
        <v>107</v>
      </c>
      <c r="B113" s="28">
        <v>203</v>
      </c>
      <c r="C113" s="58" t="s">
        <v>328</v>
      </c>
      <c r="D113" s="28" t="s">
        <v>329</v>
      </c>
      <c r="E113" s="31" t="s">
        <v>330</v>
      </c>
      <c r="F113" s="38">
        <v>19.8</v>
      </c>
      <c r="G113" s="38">
        <v>7.506378</v>
      </c>
      <c r="H113" s="34">
        <v>45497</v>
      </c>
      <c r="I113" s="34">
        <v>45992</v>
      </c>
      <c r="J113" s="34">
        <v>46173</v>
      </c>
      <c r="K113" s="35">
        <f t="shared" si="8"/>
        <v>182</v>
      </c>
      <c r="L113" s="36">
        <f t="shared" si="9"/>
        <v>1.3725</v>
      </c>
      <c r="M113" s="37">
        <f t="shared" si="10"/>
        <v>6821</v>
      </c>
      <c r="N113" s="37">
        <f t="shared" si="11"/>
        <v>100</v>
      </c>
      <c r="O113" s="37">
        <f t="shared" si="12"/>
        <v>6921</v>
      </c>
    </row>
    <row r="114" s="3" customFormat="1" ht="18" customHeight="1" spans="1:15">
      <c r="A114" s="28">
        <v>108</v>
      </c>
      <c r="B114" s="28">
        <v>204</v>
      </c>
      <c r="C114" s="51" t="s">
        <v>331</v>
      </c>
      <c r="D114" s="28" t="s">
        <v>332</v>
      </c>
      <c r="E114" s="31" t="s">
        <v>333</v>
      </c>
      <c r="F114" s="38">
        <v>23.93</v>
      </c>
      <c r="G114" s="38">
        <v>9.0721023</v>
      </c>
      <c r="H114" s="34">
        <v>45603</v>
      </c>
      <c r="I114" s="34">
        <v>45992</v>
      </c>
      <c r="J114" s="34">
        <v>46041</v>
      </c>
      <c r="K114" s="35">
        <f t="shared" si="8"/>
        <v>50</v>
      </c>
      <c r="L114" s="36">
        <f t="shared" si="9"/>
        <v>1.3725</v>
      </c>
      <c r="M114" s="37">
        <f t="shared" si="10"/>
        <v>2265</v>
      </c>
      <c r="N114" s="37">
        <f t="shared" si="11"/>
        <v>27</v>
      </c>
      <c r="O114" s="37">
        <f t="shared" si="12"/>
        <v>2292</v>
      </c>
    </row>
    <row r="115" s="3" customFormat="1" ht="18" customHeight="1" spans="1:15">
      <c r="A115" s="28">
        <v>109</v>
      </c>
      <c r="B115" s="28">
        <v>205</v>
      </c>
      <c r="C115" s="51" t="s">
        <v>334</v>
      </c>
      <c r="D115" s="28" t="s">
        <v>335</v>
      </c>
      <c r="E115" s="31" t="s">
        <v>336</v>
      </c>
      <c r="F115" s="38">
        <v>31.89</v>
      </c>
      <c r="G115" s="38">
        <v>12.0898179</v>
      </c>
      <c r="H115" s="34">
        <v>45882</v>
      </c>
      <c r="I115" s="34">
        <v>45992</v>
      </c>
      <c r="J115" s="34">
        <v>46115</v>
      </c>
      <c r="K115" s="35">
        <f t="shared" si="8"/>
        <v>124</v>
      </c>
      <c r="L115" s="36">
        <f t="shared" si="9"/>
        <v>1.3725</v>
      </c>
      <c r="M115" s="37">
        <f t="shared" si="10"/>
        <v>7485</v>
      </c>
      <c r="N115" s="37">
        <f t="shared" si="11"/>
        <v>68</v>
      </c>
      <c r="O115" s="37">
        <f t="shared" si="12"/>
        <v>7553</v>
      </c>
    </row>
    <row r="116" s="3" customFormat="1" ht="18" customHeight="1" spans="1:15">
      <c r="A116" s="28">
        <v>110</v>
      </c>
      <c r="B116" s="28">
        <v>301</v>
      </c>
      <c r="C116" s="51" t="s">
        <v>337</v>
      </c>
      <c r="D116" s="28" t="s">
        <v>338</v>
      </c>
      <c r="E116" s="31" t="s">
        <v>339</v>
      </c>
      <c r="F116" s="38">
        <v>25.8</v>
      </c>
      <c r="G116" s="38">
        <v>9.781038</v>
      </c>
      <c r="H116" s="34">
        <v>45042</v>
      </c>
      <c r="I116" s="34">
        <v>45992</v>
      </c>
      <c r="J116" s="34">
        <v>46049</v>
      </c>
      <c r="K116" s="35">
        <f t="shared" si="8"/>
        <v>58</v>
      </c>
      <c r="L116" s="36">
        <f t="shared" si="9"/>
        <v>1.3725</v>
      </c>
      <c r="M116" s="37">
        <f t="shared" si="10"/>
        <v>2832</v>
      </c>
      <c r="N116" s="37">
        <f t="shared" si="11"/>
        <v>32</v>
      </c>
      <c r="O116" s="37">
        <f t="shared" si="12"/>
        <v>2864</v>
      </c>
    </row>
    <row r="117" s="3" customFormat="1" ht="18" customHeight="1" spans="1:15">
      <c r="A117" s="28">
        <v>111</v>
      </c>
      <c r="B117" s="28">
        <v>301</v>
      </c>
      <c r="C117" s="51" t="s">
        <v>340</v>
      </c>
      <c r="D117" s="28" t="s">
        <v>341</v>
      </c>
      <c r="E117" s="31" t="s">
        <v>342</v>
      </c>
      <c r="F117" s="38">
        <v>25.8</v>
      </c>
      <c r="G117" s="38">
        <v>9.781038</v>
      </c>
      <c r="H117" s="34">
        <v>46064</v>
      </c>
      <c r="I117" s="34">
        <v>46064</v>
      </c>
      <c r="J117" s="34">
        <v>46173</v>
      </c>
      <c r="K117" s="35">
        <f t="shared" si="8"/>
        <v>110</v>
      </c>
      <c r="L117" s="36">
        <f t="shared" si="9"/>
        <v>1.3725</v>
      </c>
      <c r="M117" s="37">
        <f t="shared" si="10"/>
        <v>5372</v>
      </c>
      <c r="N117" s="37">
        <f t="shared" si="11"/>
        <v>60</v>
      </c>
      <c r="O117" s="37">
        <f t="shared" si="12"/>
        <v>5432</v>
      </c>
    </row>
    <row r="118" s="3" customFormat="1" ht="18" customHeight="1" spans="1:15">
      <c r="A118" s="28">
        <v>112</v>
      </c>
      <c r="B118" s="28">
        <v>303</v>
      </c>
      <c r="C118" s="58" t="s">
        <v>343</v>
      </c>
      <c r="D118" s="28" t="s">
        <v>344</v>
      </c>
      <c r="E118" s="31" t="s">
        <v>345</v>
      </c>
      <c r="F118" s="38">
        <v>24.42</v>
      </c>
      <c r="G118" s="38">
        <v>9.2578662</v>
      </c>
      <c r="H118" s="34">
        <v>45744</v>
      </c>
      <c r="I118" s="34">
        <v>45992</v>
      </c>
      <c r="J118" s="34">
        <v>46022</v>
      </c>
      <c r="K118" s="35">
        <f t="shared" si="8"/>
        <v>31</v>
      </c>
      <c r="L118" s="36">
        <f t="shared" si="9"/>
        <v>1.3725</v>
      </c>
      <c r="M118" s="37">
        <f t="shared" si="10"/>
        <v>1433</v>
      </c>
      <c r="N118" s="37">
        <f t="shared" si="11"/>
        <v>17</v>
      </c>
      <c r="O118" s="37">
        <f t="shared" si="12"/>
        <v>1450</v>
      </c>
    </row>
    <row r="119" s="3" customFormat="1" ht="18" customHeight="1" spans="1:15">
      <c r="A119" s="28">
        <v>113</v>
      </c>
      <c r="B119" s="28">
        <v>303</v>
      </c>
      <c r="C119" s="58" t="s">
        <v>346</v>
      </c>
      <c r="D119" s="28" t="s">
        <v>347</v>
      </c>
      <c r="E119" s="31" t="s">
        <v>348</v>
      </c>
      <c r="F119" s="38">
        <v>24.42</v>
      </c>
      <c r="G119" s="38">
        <v>9.2578662</v>
      </c>
      <c r="H119" s="34">
        <v>46121</v>
      </c>
      <c r="I119" s="34">
        <v>46121</v>
      </c>
      <c r="J119" s="34">
        <v>46173</v>
      </c>
      <c r="K119" s="35">
        <f t="shared" si="8"/>
        <v>53</v>
      </c>
      <c r="L119" s="36">
        <f t="shared" si="9"/>
        <v>1.3725</v>
      </c>
      <c r="M119" s="37">
        <f t="shared" si="10"/>
        <v>2450</v>
      </c>
      <c r="N119" s="37">
        <f t="shared" si="11"/>
        <v>29</v>
      </c>
      <c r="O119" s="37">
        <f t="shared" si="12"/>
        <v>2479</v>
      </c>
    </row>
    <row r="120" s="3" customFormat="1" ht="18" customHeight="1" spans="1:15">
      <c r="A120" s="28">
        <v>114</v>
      </c>
      <c r="B120" s="28">
        <v>304</v>
      </c>
      <c r="C120" s="58" t="s">
        <v>349</v>
      </c>
      <c r="D120" s="28" t="s">
        <v>350</v>
      </c>
      <c r="E120" s="31" t="s">
        <v>351</v>
      </c>
      <c r="F120" s="38">
        <v>20.72</v>
      </c>
      <c r="G120" s="38">
        <v>7.8551592</v>
      </c>
      <c r="H120" s="34">
        <v>45086</v>
      </c>
      <c r="I120" s="34">
        <v>45992</v>
      </c>
      <c r="J120" s="34">
        <v>46173</v>
      </c>
      <c r="K120" s="35">
        <f t="shared" si="8"/>
        <v>182</v>
      </c>
      <c r="L120" s="36">
        <f t="shared" si="9"/>
        <v>1.3725</v>
      </c>
      <c r="M120" s="37">
        <f t="shared" si="10"/>
        <v>7138</v>
      </c>
      <c r="N120" s="37">
        <f t="shared" si="11"/>
        <v>100</v>
      </c>
      <c r="O120" s="37">
        <f t="shared" si="12"/>
        <v>7238</v>
      </c>
    </row>
    <row r="121" s="3" customFormat="1" ht="18" customHeight="1" spans="1:15">
      <c r="A121" s="28">
        <v>115</v>
      </c>
      <c r="B121" s="28">
        <v>305</v>
      </c>
      <c r="C121" s="58" t="s">
        <v>352</v>
      </c>
      <c r="D121" s="28" t="s">
        <v>353</v>
      </c>
      <c r="E121" s="31" t="s">
        <v>354</v>
      </c>
      <c r="F121" s="38">
        <v>18.88</v>
      </c>
      <c r="G121" s="38">
        <v>7.1575968</v>
      </c>
      <c r="H121" s="34">
        <v>45323</v>
      </c>
      <c r="I121" s="34">
        <v>45992</v>
      </c>
      <c r="J121" s="34">
        <v>46173</v>
      </c>
      <c r="K121" s="35">
        <f t="shared" si="8"/>
        <v>182</v>
      </c>
      <c r="L121" s="36">
        <f t="shared" si="9"/>
        <v>1.3725</v>
      </c>
      <c r="M121" s="37">
        <f t="shared" si="10"/>
        <v>6504</v>
      </c>
      <c r="N121" s="37">
        <f t="shared" si="11"/>
        <v>100</v>
      </c>
      <c r="O121" s="37">
        <f t="shared" si="12"/>
        <v>6604</v>
      </c>
    </row>
    <row r="122" s="3" customFormat="1" ht="18" customHeight="1" spans="1:15">
      <c r="A122" s="28">
        <v>116</v>
      </c>
      <c r="B122" s="28" t="s">
        <v>355</v>
      </c>
      <c r="C122" s="51" t="s">
        <v>356</v>
      </c>
      <c r="D122" s="28" t="s">
        <v>357</v>
      </c>
      <c r="E122" s="31" t="s">
        <v>358</v>
      </c>
      <c r="F122" s="38">
        <v>20.72</v>
      </c>
      <c r="G122" s="38">
        <v>7.8551592</v>
      </c>
      <c r="H122" s="34">
        <v>45776</v>
      </c>
      <c r="I122" s="34">
        <v>45992</v>
      </c>
      <c r="J122" s="34">
        <v>46173</v>
      </c>
      <c r="K122" s="35">
        <f t="shared" si="8"/>
        <v>182</v>
      </c>
      <c r="L122" s="36">
        <f t="shared" si="9"/>
        <v>1.3725</v>
      </c>
      <c r="M122" s="37">
        <f t="shared" si="10"/>
        <v>7138</v>
      </c>
      <c r="N122" s="37">
        <f t="shared" si="11"/>
        <v>100</v>
      </c>
      <c r="O122" s="37">
        <f t="shared" si="12"/>
        <v>7238</v>
      </c>
    </row>
    <row r="123" s="3" customFormat="1" ht="18" customHeight="1" spans="1:15">
      <c r="A123" s="28">
        <v>117</v>
      </c>
      <c r="B123" s="28">
        <v>403</v>
      </c>
      <c r="C123" s="51" t="s">
        <v>359</v>
      </c>
      <c r="D123" s="28" t="s">
        <v>360</v>
      </c>
      <c r="E123" s="31" t="s">
        <v>361</v>
      </c>
      <c r="F123" s="38">
        <v>18.88</v>
      </c>
      <c r="G123" s="38">
        <v>7.1575968</v>
      </c>
      <c r="H123" s="34">
        <v>45842</v>
      </c>
      <c r="I123" s="34">
        <v>45992</v>
      </c>
      <c r="J123" s="34">
        <v>46173</v>
      </c>
      <c r="K123" s="35">
        <f t="shared" si="8"/>
        <v>182</v>
      </c>
      <c r="L123" s="36">
        <f t="shared" si="9"/>
        <v>1.3725</v>
      </c>
      <c r="M123" s="37">
        <f t="shared" si="10"/>
        <v>6504</v>
      </c>
      <c r="N123" s="37">
        <f t="shared" si="11"/>
        <v>100</v>
      </c>
      <c r="O123" s="37">
        <f t="shared" si="12"/>
        <v>6604</v>
      </c>
    </row>
    <row r="124" s="3" customFormat="1" ht="18" customHeight="1" spans="1:15">
      <c r="A124" s="28">
        <v>118</v>
      </c>
      <c r="B124" s="28" t="s">
        <v>362</v>
      </c>
      <c r="C124" s="51" t="s">
        <v>363</v>
      </c>
      <c r="D124" s="28" t="s">
        <v>364</v>
      </c>
      <c r="E124" s="31" t="s">
        <v>365</v>
      </c>
      <c r="F124" s="38">
        <v>12.04</v>
      </c>
      <c r="G124" s="38">
        <v>4.5644844</v>
      </c>
      <c r="H124" s="34">
        <v>45744</v>
      </c>
      <c r="I124" s="34">
        <v>45992</v>
      </c>
      <c r="J124" s="34">
        <v>46020</v>
      </c>
      <c r="K124" s="35">
        <f t="shared" si="8"/>
        <v>29</v>
      </c>
      <c r="L124" s="36">
        <f t="shared" si="9"/>
        <v>1.3725</v>
      </c>
      <c r="M124" s="37">
        <f t="shared" si="10"/>
        <v>661</v>
      </c>
      <c r="N124" s="37">
        <f t="shared" si="11"/>
        <v>16</v>
      </c>
      <c r="O124" s="37">
        <f t="shared" si="12"/>
        <v>677</v>
      </c>
    </row>
    <row r="125" s="5" customFormat="1" ht="18" customHeight="1" spans="1:15">
      <c r="A125" s="19"/>
      <c r="B125" s="19"/>
      <c r="C125" s="20" t="s">
        <v>366</v>
      </c>
      <c r="D125" s="19"/>
      <c r="E125" s="19"/>
      <c r="F125" s="53"/>
      <c r="G125" s="53"/>
      <c r="H125" s="54"/>
      <c r="I125" s="54"/>
      <c r="J125" s="54"/>
      <c r="K125" s="19"/>
      <c r="L125" s="56"/>
      <c r="M125" s="59">
        <f>SUM(M105:M124)</f>
        <v>94732</v>
      </c>
      <c r="N125" s="59">
        <f>SUM(N105:N124)</f>
        <v>1282</v>
      </c>
      <c r="O125" s="59">
        <f>SUM(O105:O124)</f>
        <v>96014</v>
      </c>
    </row>
    <row r="126" s="5" customFormat="1" ht="18" customHeight="1" spans="1:15">
      <c r="A126" s="19"/>
      <c r="B126" s="19"/>
      <c r="C126" s="60" t="s">
        <v>367</v>
      </c>
      <c r="D126" s="19"/>
      <c r="E126" s="19"/>
      <c r="F126" s="53"/>
      <c r="G126" s="53"/>
      <c r="H126" s="54"/>
      <c r="I126" s="54"/>
      <c r="J126" s="54"/>
      <c r="K126" s="19"/>
      <c r="L126" s="56"/>
      <c r="M126" s="59">
        <f>M125+M104</f>
        <v>752530</v>
      </c>
      <c r="N126" s="59">
        <f>N125+N104</f>
        <v>8171</v>
      </c>
      <c r="O126" s="59">
        <f>O125+O104</f>
        <v>760701</v>
      </c>
    </row>
    <row r="128" ht="18" customHeight="1"/>
    <row r="129" ht="18" customHeight="1"/>
    <row r="130" s="3" customFormat="1" ht="28.5" customHeight="1" spans="1:15">
      <c r="A130" s="1"/>
      <c r="B130" s="1"/>
      <c r="C130" s="1"/>
      <c r="D130" s="1"/>
      <c r="E130" s="1"/>
      <c r="F130" s="1"/>
      <c r="G130" s="1"/>
      <c r="H130" s="6"/>
      <c r="I130" s="6"/>
      <c r="J130" s="6"/>
      <c r="K130" s="1"/>
      <c r="L130" s="7"/>
      <c r="M130" s="8"/>
      <c r="N130" s="8"/>
      <c r="O130" s="8"/>
    </row>
  </sheetData>
  <mergeCells count="4">
    <mergeCell ref="C1:O1"/>
    <mergeCell ref="A2:O2"/>
    <mergeCell ref="A3:O3"/>
    <mergeCell ref="A4:O4"/>
  </mergeCells>
  <conditionalFormatting sqref="D10">
    <cfRule type="duplicateValues" dxfId="0" priority="17" stopIfTrue="1"/>
  </conditionalFormatting>
  <conditionalFormatting sqref="C13">
    <cfRule type="duplicateValues" dxfId="0" priority="49"/>
  </conditionalFormatting>
  <conditionalFormatting sqref="D17">
    <cfRule type="duplicateValues" dxfId="0" priority="28" stopIfTrue="1"/>
  </conditionalFormatting>
  <conditionalFormatting sqref="D18">
    <cfRule type="duplicateValues" dxfId="0" priority="18" stopIfTrue="1"/>
  </conditionalFormatting>
  <conditionalFormatting sqref="D19">
    <cfRule type="duplicateValues" dxfId="0" priority="48" stopIfTrue="1"/>
  </conditionalFormatting>
  <conditionalFormatting sqref="Q19">
    <cfRule type="duplicateValues" dxfId="0" priority="4" stopIfTrue="1"/>
  </conditionalFormatting>
  <conditionalFormatting sqref="R19">
    <cfRule type="duplicateValues" dxfId="0" priority="3" stopIfTrue="1"/>
  </conditionalFormatting>
  <conditionalFormatting sqref="D23">
    <cfRule type="duplicateValues" dxfId="0" priority="20" stopIfTrue="1"/>
  </conditionalFormatting>
  <conditionalFormatting sqref="D24">
    <cfRule type="duplicateValues" dxfId="0" priority="16" stopIfTrue="1"/>
  </conditionalFormatting>
  <conditionalFormatting sqref="D28">
    <cfRule type="duplicateValues" dxfId="0" priority="35" stopIfTrue="1"/>
  </conditionalFormatting>
  <conditionalFormatting sqref="D29">
    <cfRule type="duplicateValues" dxfId="0" priority="41" stopIfTrue="1"/>
  </conditionalFormatting>
  <conditionalFormatting sqref="D30">
    <cfRule type="duplicateValues" dxfId="0" priority="15" stopIfTrue="1"/>
  </conditionalFormatting>
  <conditionalFormatting sqref="D33">
    <cfRule type="duplicateValues" dxfId="0" priority="14" stopIfTrue="1"/>
  </conditionalFormatting>
  <conditionalFormatting sqref="D34">
    <cfRule type="duplicateValues" dxfId="0" priority="34" stopIfTrue="1"/>
  </conditionalFormatting>
  <conditionalFormatting sqref="D36">
    <cfRule type="duplicateValues" dxfId="0" priority="13" stopIfTrue="1"/>
  </conditionalFormatting>
  <conditionalFormatting sqref="D38">
    <cfRule type="duplicateValues" dxfId="0" priority="33" stopIfTrue="1"/>
  </conditionalFormatting>
  <conditionalFormatting sqref="D40">
    <cfRule type="duplicateValues" dxfId="0" priority="12" stopIfTrue="1"/>
  </conditionalFormatting>
  <conditionalFormatting sqref="D43">
    <cfRule type="duplicateValues" dxfId="0" priority="42" stopIfTrue="1"/>
  </conditionalFormatting>
  <conditionalFormatting sqref="D45">
    <cfRule type="duplicateValues" dxfId="0" priority="40" stopIfTrue="1"/>
  </conditionalFormatting>
  <conditionalFormatting sqref="D53">
    <cfRule type="duplicateValues" dxfId="0" priority="36" stopIfTrue="1"/>
  </conditionalFormatting>
  <conditionalFormatting sqref="D57">
    <cfRule type="duplicateValues" dxfId="0" priority="27" stopIfTrue="1"/>
  </conditionalFormatting>
  <conditionalFormatting sqref="D58">
    <cfRule type="duplicateValues" dxfId="0" priority="22" stopIfTrue="1"/>
  </conditionalFormatting>
  <conditionalFormatting sqref="D59">
    <cfRule type="duplicateValues" dxfId="1" priority="10"/>
  </conditionalFormatting>
  <conditionalFormatting sqref="D60">
    <cfRule type="duplicateValues" dxfId="0" priority="43" stopIfTrue="1"/>
  </conditionalFormatting>
  <conditionalFormatting sqref="D67">
    <cfRule type="duplicateValues" dxfId="0" priority="26" stopIfTrue="1"/>
  </conditionalFormatting>
  <conditionalFormatting sqref="D77">
    <cfRule type="duplicateValues" dxfId="1" priority="2"/>
  </conditionalFormatting>
  <conditionalFormatting sqref="D80">
    <cfRule type="duplicateValues" dxfId="0" priority="44" stopIfTrue="1"/>
  </conditionalFormatting>
  <conditionalFormatting sqref="D85">
    <cfRule type="duplicateValues" dxfId="0" priority="47" stopIfTrue="1"/>
  </conditionalFormatting>
  <conditionalFormatting sqref="D86">
    <cfRule type="duplicateValues" dxfId="1" priority="11"/>
  </conditionalFormatting>
  <conditionalFormatting sqref="D100">
    <cfRule type="duplicateValues" dxfId="0" priority="32" stopIfTrue="1"/>
  </conditionalFormatting>
  <conditionalFormatting sqref="D105">
    <cfRule type="duplicateValues" dxfId="0" priority="31" stopIfTrue="1"/>
  </conditionalFormatting>
  <conditionalFormatting sqref="D115">
    <cfRule type="duplicateValues" dxfId="0" priority="25" stopIfTrue="1"/>
  </conditionalFormatting>
  <conditionalFormatting sqref="D118">
    <cfRule type="duplicateValues" dxfId="0" priority="38" stopIfTrue="1"/>
  </conditionalFormatting>
  <conditionalFormatting sqref="D119">
    <cfRule type="duplicateValues" dxfId="0" priority="19" stopIfTrue="1"/>
  </conditionalFormatting>
  <conditionalFormatting sqref="D122">
    <cfRule type="duplicateValues" dxfId="0" priority="37" stopIfTrue="1"/>
  </conditionalFormatting>
  <conditionalFormatting sqref="B123">
    <cfRule type="duplicateValues" dxfId="0" priority="30" stopIfTrue="1"/>
  </conditionalFormatting>
  <conditionalFormatting sqref="D123">
    <cfRule type="duplicateValues" dxfId="0" priority="29" stopIfTrue="1"/>
  </conditionalFormatting>
  <conditionalFormatting sqref="D14:D15">
    <cfRule type="duplicateValues" dxfId="0" priority="24" stopIfTrue="1"/>
  </conditionalFormatting>
  <conditionalFormatting sqref="D41:D42">
    <cfRule type="duplicateValues" dxfId="0" priority="23" stopIfTrue="1"/>
  </conditionalFormatting>
  <conditionalFormatting sqref="D62:D63">
    <cfRule type="duplicateValues" dxfId="0" priority="46" stopIfTrue="1"/>
  </conditionalFormatting>
  <conditionalFormatting sqref="D2:E2 D5:D9 D11:D13 D16 D19:D22 D25:D27 D31:D32 D35 D37 D39 D44 D46:D52 D54:D56 D61:D66 D68:D76 D78:D79 D82:D85 D87:D98 D101:D104 D106:D108 D110:D114 D116:D117 D120:D121 D126:E126 D128:E65537">
    <cfRule type="duplicateValues" dxfId="1" priority="45"/>
  </conditionalFormatting>
  <conditionalFormatting sqref="D124:D125 E125">
    <cfRule type="duplicateValues" dxfId="0" priority="39" stopIfTrue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2026上半年公示2026.7.2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Yu/AUSTAR</dc:creator>
  <cp:lastModifiedBy>阳光</cp:lastModifiedBy>
  <dcterms:created xsi:type="dcterms:W3CDTF">2025-12-16T01:48:00Z</dcterms:created>
  <cp:lastPrinted>2026-07-01T12:56:00Z</cp:lastPrinted>
  <dcterms:modified xsi:type="dcterms:W3CDTF">2026-07-07T01:16:59Z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35B09ACECF2B46B2B967321E1A6FC73A_13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